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155" yWindow="285" windowWidth="10680" windowHeight="8895" tabRatio="797" firstSheet="2" activeTab="2"/>
  </bookViews>
  <sheets>
    <sheet name="KPI ตรวจราชการ-PA" sheetId="3" state="hidden" r:id="rId1"/>
    <sheet name="print" sheetId="4" state="hidden" r:id="rId2"/>
    <sheet name="Data Health setting" sheetId="38" r:id="rId3"/>
    <sheet name="ประชากรจาก HDC" sheetId="37" r:id="rId4"/>
    <sheet name="ประชากรจาก HDC แยกรายกลุ่มอายุ" sheetId="39" r:id="rId5"/>
    <sheet name="ประชากร Catchment Area" sheetId="40" r:id="rId6"/>
    <sheet name="ประชากรทะเบียนราษฎร์  61 USE" sheetId="35" r:id="rId7"/>
    <sheet name="จำนวนเตียง รพ.62" sheetId="41" r:id="rId8"/>
  </sheets>
  <definedNames>
    <definedName name="_xlnm._FilterDatabase" localSheetId="6" hidden="1">'ประชากรทะเบียนราษฎร์  61 USE'!$A$2:$AC$307</definedName>
    <definedName name="_xlnm.Print_Titles" localSheetId="0">'KPI ตรวจราชการ-PA'!$1:$3</definedName>
    <definedName name="_xlnm.Print_Titles" localSheetId="1">print!$1:$3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41"/>
  <c r="C27" i="38" l="1"/>
  <c r="C28"/>
  <c r="C29"/>
  <c r="C30"/>
  <c r="C31"/>
  <c r="C32"/>
  <c r="HC32" i="39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HC1"/>
  <c r="HD2" s="1"/>
  <c r="C263" i="35"/>
  <c r="C264"/>
  <c r="C262"/>
  <c r="C206"/>
  <c r="C207"/>
  <c r="C205"/>
  <c r="C193"/>
  <c r="C194"/>
  <c r="C192"/>
  <c r="C180"/>
  <c r="C181"/>
  <c r="C179"/>
  <c r="C167"/>
  <c r="C168"/>
  <c r="C166"/>
  <c r="C154"/>
  <c r="C155"/>
  <c r="C153"/>
  <c r="C141"/>
  <c r="C142"/>
  <c r="C140"/>
  <c r="C128"/>
  <c r="C129"/>
  <c r="C127"/>
  <c r="C115"/>
  <c r="C116"/>
  <c r="C114"/>
  <c r="C102"/>
  <c r="C103"/>
  <c r="C101"/>
  <c r="C89"/>
  <c r="C90"/>
  <c r="C88"/>
  <c r="C76"/>
  <c r="C77"/>
  <c r="C75"/>
  <c r="C63"/>
  <c r="C64"/>
  <c r="C62"/>
  <c r="C49"/>
  <c r="C50"/>
  <c r="C51"/>
  <c r="C47"/>
  <c r="C48"/>
  <c r="C46"/>
  <c r="C34"/>
  <c r="C35"/>
  <c r="C33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D4"/>
  <c r="C3" i="38"/>
  <c r="C4" i="35"/>
  <c r="C6"/>
  <c r="C5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V262"/>
  <c r="W262"/>
  <c r="X262"/>
  <c r="Y262"/>
  <c r="Z262"/>
  <c r="AA262"/>
  <c r="AB262"/>
  <c r="E263"/>
  <c r="F263"/>
  <c r="G263"/>
  <c r="H263"/>
  <c r="I263"/>
  <c r="J263"/>
  <c r="K263"/>
  <c r="L263"/>
  <c r="M263"/>
  <c r="N263"/>
  <c r="O263"/>
  <c r="P263"/>
  <c r="Q263"/>
  <c r="R263"/>
  <c r="S263"/>
  <c r="S264" s="1"/>
  <c r="T263"/>
  <c r="U263"/>
  <c r="V263"/>
  <c r="W263"/>
  <c r="X263"/>
  <c r="Y263"/>
  <c r="Z263"/>
  <c r="AA263"/>
  <c r="AA264" s="1"/>
  <c r="AB263"/>
  <c r="E264"/>
  <c r="F264"/>
  <c r="G264"/>
  <c r="H264"/>
  <c r="I264"/>
  <c r="J264"/>
  <c r="K264"/>
  <c r="L264"/>
  <c r="M264"/>
  <c r="N264"/>
  <c r="O264"/>
  <c r="P264"/>
  <c r="Q264"/>
  <c r="R264"/>
  <c r="T264"/>
  <c r="U264"/>
  <c r="V264"/>
  <c r="W264"/>
  <c r="X264"/>
  <c r="Y264"/>
  <c r="Z264"/>
  <c r="AB264"/>
  <c r="D264"/>
  <c r="D263"/>
  <c r="D262"/>
  <c r="E205"/>
  <c r="F205"/>
  <c r="G205"/>
  <c r="H205"/>
  <c r="I205"/>
  <c r="J205"/>
  <c r="K205"/>
  <c r="L205"/>
  <c r="M205"/>
  <c r="N205"/>
  <c r="O205"/>
  <c r="P205"/>
  <c r="Q205"/>
  <c r="R205"/>
  <c r="S205"/>
  <c r="T205"/>
  <c r="U205"/>
  <c r="V205"/>
  <c r="W205"/>
  <c r="W207" s="1"/>
  <c r="X205"/>
  <c r="Y205"/>
  <c r="Z205"/>
  <c r="AA205"/>
  <c r="AB205"/>
  <c r="E206"/>
  <c r="F206"/>
  <c r="G206"/>
  <c r="H206"/>
  <c r="I206"/>
  <c r="J206"/>
  <c r="K206"/>
  <c r="L206"/>
  <c r="M206"/>
  <c r="N206"/>
  <c r="O206"/>
  <c r="P206"/>
  <c r="Q206"/>
  <c r="R206"/>
  <c r="S206"/>
  <c r="T206"/>
  <c r="T207" s="1"/>
  <c r="U206"/>
  <c r="V206"/>
  <c r="W206"/>
  <c r="X206"/>
  <c r="Y206"/>
  <c r="Z206"/>
  <c r="AA206"/>
  <c r="AB206"/>
  <c r="AB207" s="1"/>
  <c r="E207"/>
  <c r="F207"/>
  <c r="G207"/>
  <c r="H207"/>
  <c r="I207"/>
  <c r="J207"/>
  <c r="K207"/>
  <c r="L207"/>
  <c r="M207"/>
  <c r="N207"/>
  <c r="O207"/>
  <c r="P207"/>
  <c r="Q207"/>
  <c r="R207"/>
  <c r="S207"/>
  <c r="U207"/>
  <c r="V207"/>
  <c r="X207"/>
  <c r="Y207"/>
  <c r="Z207"/>
  <c r="AA207"/>
  <c r="D207"/>
  <c r="D206"/>
  <c r="D205"/>
  <c r="E192"/>
  <c r="F192"/>
  <c r="G192"/>
  <c r="H192"/>
  <c r="I192"/>
  <c r="J192"/>
  <c r="K192"/>
  <c r="L192"/>
  <c r="M192"/>
  <c r="M194" s="1"/>
  <c r="N192"/>
  <c r="O192"/>
  <c r="P192"/>
  <c r="Q192"/>
  <c r="R192"/>
  <c r="S192"/>
  <c r="T192"/>
  <c r="U192"/>
  <c r="U194" s="1"/>
  <c r="V192"/>
  <c r="V194" s="1"/>
  <c r="W192"/>
  <c r="X192"/>
  <c r="Y192"/>
  <c r="Z192"/>
  <c r="AA192"/>
  <c r="AB192"/>
  <c r="E193"/>
  <c r="F193"/>
  <c r="G193"/>
  <c r="H193"/>
  <c r="I193"/>
  <c r="J193"/>
  <c r="K193"/>
  <c r="K194" s="1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E194"/>
  <c r="F194"/>
  <c r="G194"/>
  <c r="H194"/>
  <c r="I194"/>
  <c r="J194"/>
  <c r="L194"/>
  <c r="N194"/>
  <c r="O194"/>
  <c r="P194"/>
  <c r="Q194"/>
  <c r="R194"/>
  <c r="T194"/>
  <c r="W194"/>
  <c r="X194"/>
  <c r="Y194"/>
  <c r="Z194"/>
  <c r="AB194"/>
  <c r="D179"/>
  <c r="D193"/>
  <c r="D192"/>
  <c r="D194" s="1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B181" s="1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D180"/>
  <c r="D181" s="1"/>
  <c r="E265"/>
  <c r="C265" s="1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E266"/>
  <c r="C266" s="1"/>
  <c r="F266"/>
  <c r="G266"/>
  <c r="H266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V267"/>
  <c r="W267"/>
  <c r="X267"/>
  <c r="Y267"/>
  <c r="Z267"/>
  <c r="AA267"/>
  <c r="AB267"/>
  <c r="D267"/>
  <c r="D266"/>
  <c r="D265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D51"/>
  <c r="D50"/>
  <c r="D49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D167"/>
  <c r="D168" s="1"/>
  <c r="D166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D154"/>
  <c r="D153"/>
  <c r="D155" s="1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D141"/>
  <c r="D142" s="1"/>
  <c r="D140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D129"/>
  <c r="D128"/>
  <c r="D127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D116"/>
  <c r="D115"/>
  <c r="D114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D103"/>
  <c r="D102"/>
  <c r="D101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D89"/>
  <c r="D88"/>
  <c r="D90" s="1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D76"/>
  <c r="D75"/>
  <c r="D77" s="1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D64"/>
  <c r="D63"/>
  <c r="D62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D47"/>
  <c r="D46"/>
  <c r="D48" s="1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D34"/>
  <c r="D35" s="1"/>
  <c r="D33"/>
  <c r="E17"/>
  <c r="E22" s="1"/>
  <c r="F17"/>
  <c r="F22" s="1"/>
  <c r="G17"/>
  <c r="G22" s="1"/>
  <c r="H17"/>
  <c r="H22" s="1"/>
  <c r="I17"/>
  <c r="I22" s="1"/>
  <c r="J17"/>
  <c r="J22" s="1"/>
  <c r="K17"/>
  <c r="K22" s="1"/>
  <c r="L17"/>
  <c r="L22" s="1"/>
  <c r="M17"/>
  <c r="M22" s="1"/>
  <c r="N17"/>
  <c r="N22" s="1"/>
  <c r="O17"/>
  <c r="O22" s="1"/>
  <c r="P17"/>
  <c r="P22" s="1"/>
  <c r="Q17"/>
  <c r="Q22" s="1"/>
  <c r="R17"/>
  <c r="R22" s="1"/>
  <c r="S17"/>
  <c r="S22" s="1"/>
  <c r="T17"/>
  <c r="T22" s="1"/>
  <c r="T24" s="1"/>
  <c r="U17"/>
  <c r="U22" s="1"/>
  <c r="V17"/>
  <c r="V22" s="1"/>
  <c r="V24" s="1"/>
  <c r="W17"/>
  <c r="W22" s="1"/>
  <c r="X17"/>
  <c r="X22" s="1"/>
  <c r="Y17"/>
  <c r="Y22" s="1"/>
  <c r="Z17"/>
  <c r="Z22" s="1"/>
  <c r="AA17"/>
  <c r="AA22" s="1"/>
  <c r="AA24" s="1"/>
  <c r="AB17"/>
  <c r="AB22" s="1"/>
  <c r="E18"/>
  <c r="E23" s="1"/>
  <c r="F18"/>
  <c r="F23" s="1"/>
  <c r="G18"/>
  <c r="G23" s="1"/>
  <c r="H18"/>
  <c r="H23" s="1"/>
  <c r="I18"/>
  <c r="I23" s="1"/>
  <c r="J18"/>
  <c r="J23" s="1"/>
  <c r="K18"/>
  <c r="K23" s="1"/>
  <c r="L18"/>
  <c r="L23" s="1"/>
  <c r="M18"/>
  <c r="M23" s="1"/>
  <c r="N18"/>
  <c r="N23" s="1"/>
  <c r="O18"/>
  <c r="O23" s="1"/>
  <c r="P18"/>
  <c r="P23" s="1"/>
  <c r="Q18"/>
  <c r="Q23" s="1"/>
  <c r="R18"/>
  <c r="R23" s="1"/>
  <c r="S18"/>
  <c r="S23" s="1"/>
  <c r="T18"/>
  <c r="T23" s="1"/>
  <c r="U18"/>
  <c r="U23" s="1"/>
  <c r="V18"/>
  <c r="V23" s="1"/>
  <c r="W18"/>
  <c r="W23" s="1"/>
  <c r="X18"/>
  <c r="X23" s="1"/>
  <c r="Y18"/>
  <c r="Y23" s="1"/>
  <c r="Z18"/>
  <c r="Z23" s="1"/>
  <c r="AA18"/>
  <c r="AA23" s="1"/>
  <c r="AB18"/>
  <c r="AB23" s="1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D19"/>
  <c r="D18"/>
  <c r="D23" s="1"/>
  <c r="C23" s="1"/>
  <c r="D17"/>
  <c r="D22" s="1"/>
  <c r="C53" i="38"/>
  <c r="C52"/>
  <c r="C51"/>
  <c r="C50"/>
  <c r="C49"/>
  <c r="C48"/>
  <c r="C47"/>
  <c r="C46"/>
  <c r="C45"/>
  <c r="C44"/>
  <c r="C43"/>
  <c r="C42"/>
  <c r="C41"/>
  <c r="C40"/>
  <c r="C39"/>
  <c r="C38"/>
  <c r="C3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E6" i="35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D6"/>
  <c r="D5"/>
  <c r="G28" i="37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9" s="1"/>
  <c r="N24" i="35" l="1"/>
  <c r="W24"/>
  <c r="G24"/>
  <c r="P24"/>
  <c r="Y24"/>
  <c r="Q24"/>
  <c r="I24"/>
  <c r="C22"/>
  <c r="C24" s="1"/>
  <c r="D24"/>
  <c r="F24"/>
  <c r="O24"/>
  <c r="X24"/>
  <c r="H24"/>
  <c r="Z24"/>
  <c r="R24"/>
  <c r="J24"/>
  <c r="S24"/>
  <c r="U24"/>
  <c r="M24"/>
  <c r="E24"/>
  <c r="K24"/>
  <c r="AB24"/>
  <c r="L24"/>
  <c r="C267"/>
  <c r="AA194"/>
  <c r="S194"/>
  <c r="C18"/>
  <c r="AA181"/>
  <c r="C17"/>
  <c r="C19" s="1"/>
  <c r="T122" i="4" l="1"/>
  <c r="V120"/>
  <c r="U120"/>
  <c r="T120"/>
  <c r="S120"/>
  <c r="R120"/>
  <c r="Q120"/>
  <c r="P120"/>
  <c r="O120"/>
  <c r="N120"/>
  <c r="M120"/>
  <c r="L120"/>
  <c r="K120"/>
  <c r="J120"/>
  <c r="I120"/>
  <c r="H120"/>
  <c r="T122" i="3"/>
  <c r="V120"/>
  <c r="U120"/>
  <c r="T120"/>
  <c r="S120"/>
  <c r="R120"/>
  <c r="Q120"/>
  <c r="P120"/>
  <c r="O120"/>
  <c r="N120"/>
  <c r="M120"/>
  <c r="L120"/>
  <c r="K120"/>
  <c r="J120"/>
  <c r="I120"/>
  <c r="H120"/>
</calcChain>
</file>

<file path=xl/comments1.xml><?xml version="1.0" encoding="utf-8"?>
<comments xmlns="http://schemas.openxmlformats.org/spreadsheetml/2006/main">
  <authors>
    <author>USER</author>
  </authors>
  <commentList>
    <comment ref="D19" authorId="0">
      <text>
        <r>
          <rPr>
            <sz val="12"/>
            <color indexed="81"/>
            <rFont val="Tahoma"/>
            <family val="2"/>
          </rPr>
          <t>1.เทศบาลนครอุบลราชธานี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>
      <text>
        <r>
          <rPr>
            <sz val="12"/>
            <color indexed="81"/>
            <rFont val="Tahoma"/>
            <family val="2"/>
          </rPr>
          <t>1. เทศบาลเมืองแจระแม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0" authorId="0">
      <text>
        <r>
          <rPr>
            <sz val="11"/>
            <color indexed="81"/>
            <rFont val="Tahoma"/>
            <family val="2"/>
          </rPr>
          <t>1. เทศบาลเมืองวารินชำราบ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0" authorId="0">
      <text>
        <r>
          <rPr>
            <sz val="11"/>
            <color indexed="81"/>
            <rFont val="Tahoma"/>
            <family val="2"/>
          </rPr>
          <t>1. เทศบาลเมืองพิบูลมังสาหาร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0" authorId="0">
      <text>
        <r>
          <rPr>
            <sz val="10"/>
            <color indexed="81"/>
            <rFont val="Tahoma"/>
            <family val="2"/>
          </rPr>
          <t>1. เทศบาลเมืองเดชอุดม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>
      <text>
        <r>
          <rPr>
            <sz val="12"/>
            <color indexed="81"/>
            <rFont val="Tahoma"/>
            <family val="2"/>
          </rPr>
          <t xml:space="preserve">1. เทศบาลตำบลอุบล
2. เทศบาลตำบลปทุม
3. เทศบาลตำบลขามใหญ่
</t>
        </r>
      </text>
    </comment>
    <comment ref="E21" authorId="0">
      <text>
        <r>
          <rPr>
            <sz val="12"/>
            <color indexed="81"/>
            <rFont val="Tahoma"/>
            <family val="2"/>
          </rPr>
          <t>1. เทศบาลตำบลม่วงสามสิบ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>
      <text>
        <r>
          <rPr>
            <sz val="12"/>
            <color indexed="81"/>
            <rFont val="Tahoma"/>
            <family val="2"/>
          </rPr>
          <t xml:space="preserve">1. เทศบาลตำบลห้วยเรือ
2. เทศบาลตำบลบ้านกอก
3. เทศบาลตำบลเขื่องใน </t>
        </r>
      </text>
    </comment>
    <comment ref="H21" authorId="0">
      <text>
        <r>
          <rPr>
            <sz val="10"/>
            <color indexed="81"/>
            <rFont val="Tahoma"/>
            <family val="2"/>
          </rPr>
          <t>1. เทศบาลตำบลตาลสุม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1. เทศบาลตำบลเหล่าเสือโก้ก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1. เทศบาลตำบลตระการ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0">
      <text>
        <r>
          <rPr>
            <sz val="11"/>
            <color indexed="81"/>
            <rFont val="Tahoma"/>
            <family val="2"/>
          </rPr>
          <t xml:space="preserve">1.เทศบาลตำบลเขมราฐ
2.เทศบาลตำบลเทพวงศา
3.เทศบาลตำบลหนองผือ
4.เทศบาลตำบลขามป้อม
5.เทศบาลตำบลหัวนา
6.เทศบาลตำบลหนองนกทา
</t>
        </r>
      </text>
    </comment>
    <comment ref="M21" authorId="0">
      <text>
        <r>
          <rPr>
            <sz val="11"/>
            <color indexed="81"/>
            <rFont val="Tahoma"/>
            <family val="2"/>
          </rPr>
          <t>1.เทศบาลตำบลโพธิ์ไทร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10"/>
            <color indexed="81"/>
            <rFont val="Tahoma"/>
            <family val="2"/>
          </rPr>
          <t>1.เทศบาลตำบลกุดข้าวปุ้น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1" authorId="0">
      <text>
        <r>
          <rPr>
            <sz val="10"/>
            <color indexed="81"/>
            <rFont val="Tahoma"/>
            <family val="2"/>
          </rPr>
          <t>1. เทศบาลตำบลศรีเมืองใหม่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1" authorId="0">
      <text>
        <r>
          <rPr>
            <sz val="11"/>
            <color indexed="81"/>
            <rFont val="Tahoma"/>
            <family val="2"/>
          </rPr>
          <t xml:space="preserve">1.เทศบาลตำบลแสนสุข
2.เทศบาลตำบลคำน้ำแซบ
3.เทศบาลตำบลคำขวาง
4.เทศบาลตำบลเมืองศรีไค
5.เทศบาลตำบลห้วยขะยุง
6.เทศบาลตำบลบุ่งไหม
7.เทศบาลตำบลธาตุ
</t>
        </r>
      </text>
    </comment>
    <comment ref="Q21" authorId="0">
      <text>
        <r>
          <rPr>
            <sz val="11"/>
            <color indexed="81"/>
            <rFont val="Tahoma"/>
            <family val="2"/>
          </rPr>
          <t xml:space="preserve">1. เทศบาลตำบลโพธิ์ไทร
2.เทศบาลตำบลโพธิ์ศรี
3.เทศบาลตำบลอ่างศิลา
4.เทศบาลตำบลกุดชมภู
</t>
        </r>
      </text>
    </comment>
    <comment ref="R21" authorId="0">
      <text>
        <r>
          <rPr>
            <sz val="11"/>
            <color indexed="81"/>
            <rFont val="Tahoma"/>
            <family val="2"/>
          </rPr>
          <t>1.เทศบาลตำบลบ้านด่าน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1" authorId="0">
      <text>
        <r>
          <rPr>
            <sz val="10"/>
            <color indexed="81"/>
            <rFont val="Tahoma"/>
            <family val="2"/>
          </rPr>
          <t>1. เทศบาลตำบลนิคมสร้างตนเอง ลำโดมน้อย
2.เทศบาลตำบลช่องเม็ก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1" authorId="0">
      <text>
        <r>
          <rPr>
            <sz val="10"/>
            <color indexed="81"/>
            <rFont val="Tahoma"/>
            <family val="2"/>
          </rPr>
          <t>1. เทศบาลตำบลสำโรง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1" authorId="0">
      <text>
        <r>
          <rPr>
            <sz val="11"/>
            <color indexed="81"/>
            <rFont val="Tahoma"/>
            <family val="2"/>
          </rPr>
          <t xml:space="preserve">1. เทศบาลตำบลท่าช้าง
2. เทศบาลตำบลบุ่งมะแลง
3. เทศบาลตำบลสว่าง
</t>
        </r>
      </text>
    </comment>
    <comment ref="V21" authorId="0">
      <text>
        <r>
          <rPr>
            <sz val="11"/>
            <color indexed="81"/>
            <rFont val="Tahoma"/>
            <family val="2"/>
          </rPr>
          <t xml:space="preserve">1. เทศบาลตำบลนาเยีย
2. เทศบาลตำบลนาจาน
3. เทศบาลตำบลนาเรือง
</t>
        </r>
      </text>
    </comment>
    <comment ref="W21" authorId="0">
      <text>
        <r>
          <rPr>
            <sz val="11"/>
            <color indexed="81"/>
            <rFont val="Tahoma"/>
            <family val="2"/>
          </rPr>
          <t xml:space="preserve">1. เทศบาลตำบลนาส่วง
2. เทศบาลตำบลบัวงาม
3. เทศบาลตำบลโพนงาม
4. เทศบาลตำบลกุดประทาย
</t>
        </r>
      </text>
    </comment>
    <comment ref="Y21" authorId="0">
      <text>
        <r>
          <rPr>
            <sz val="10"/>
            <color indexed="81"/>
            <rFont val="Tahoma"/>
            <family val="2"/>
          </rPr>
          <t>1. เทศบาลตำบลโซง
2. เทศบาลตำบลสีวิเชียร
3. เทศบาลตำบลน้ำยืน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1" authorId="0">
      <text>
        <r>
          <rPr>
            <sz val="11"/>
            <color indexed="81"/>
            <rFont val="Tahoma"/>
            <family val="2"/>
          </rPr>
          <t xml:space="preserve">1. เทศบาลตำบลขี้เหล็ก
2. เทศบาลตำบลตาเกา
</t>
        </r>
      </text>
    </comment>
    <comment ref="AA21" authorId="0">
      <text>
        <r>
          <rPr>
            <sz val="10"/>
            <color indexed="81"/>
            <rFont val="Tahoma"/>
            <family val="2"/>
          </rPr>
          <t xml:space="preserve">1. เทศบาลตำบลภูจองนายอย
2. เทศบาลตำบลนาจะหลวย
</t>
        </r>
      </text>
    </comment>
    <comment ref="AB21" authorId="0">
      <text>
        <r>
          <rPr>
            <sz val="10"/>
            <color indexed="81"/>
            <rFont val="Tahoma"/>
            <family val="2"/>
          </rPr>
          <t xml:space="preserve">1. เทศบาลตำบลบุณฑริก
2. เทศบาลตำบลนาโพธิ์
3. เทศบาลตำบลคอแลน
</t>
        </r>
      </text>
    </comment>
    <comment ref="O30" authorId="0">
      <text>
        <r>
          <rPr>
            <sz val="12"/>
            <color indexed="81"/>
            <rFont val="Tahoma"/>
            <family val="2"/>
          </rPr>
          <t xml:space="preserve">1. สสช.โหง่นขาม
2. สสช.ดงนา
</t>
        </r>
      </text>
    </comment>
    <comment ref="R30" authorId="0">
      <text>
        <r>
          <rPr>
            <sz val="14"/>
            <color indexed="81"/>
            <rFont val="Tahoma"/>
            <family val="2"/>
          </rPr>
          <t>1. สสช.ปากลา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0" authorId="0">
      <text>
        <r>
          <rPr>
            <sz val="14"/>
            <color indexed="81"/>
            <rFont val="Tahoma"/>
            <family val="2"/>
          </rPr>
          <t xml:space="preserve">1. สสช. แปดอุ้ม
2. สสช.จันลา
</t>
        </r>
      </text>
    </comment>
    <comment ref="D31" authorId="0">
      <text>
        <r>
          <rPr>
            <sz val="11"/>
            <color indexed="81"/>
            <rFont val="Tahoma"/>
            <family val="2"/>
          </rPr>
          <t>1. PCU รพ.๕๐ พรรษาฯ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0">
      <text>
        <r>
          <rPr>
            <sz val="11"/>
            <color indexed="81"/>
            <rFont val="Tahoma"/>
            <family val="2"/>
          </rPr>
          <t>1. PCU รพ.เขื่องใน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1" authorId="0">
      <text>
        <r>
          <rPr>
            <sz val="12"/>
            <color indexed="81"/>
            <rFont val="Tahoma"/>
            <family val="2"/>
          </rPr>
          <t>1. PCU ฟ้าห่วน
2. PCU นาคำ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1" authorId="0">
      <text>
        <r>
          <rPr>
            <sz val="12"/>
            <color indexed="81"/>
            <rFont val="Tahoma"/>
            <family val="2"/>
          </rPr>
          <t xml:space="preserve">1. PCU รพ.พิบูลมังสาหาร
</t>
        </r>
      </text>
    </comment>
    <comment ref="W31" authorId="0">
      <text>
        <r>
          <rPr>
            <sz val="11"/>
            <color indexed="81"/>
            <rFont val="Tahoma"/>
            <family val="2"/>
          </rPr>
          <t xml:space="preserve">1. PCUโคกเถื่อนช้าง
2. PCUบ้านแขม
3. PCU รพร.เดชอุดม
</t>
        </r>
      </text>
    </comment>
    <comment ref="Y31" authorId="0">
      <text>
        <r>
          <rPr>
            <sz val="12"/>
            <color indexed="81"/>
            <rFont val="Tahoma"/>
            <family val="2"/>
          </rPr>
          <t>1. PCU คำข่า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>
      <text>
        <r>
          <rPr>
            <sz val="12"/>
            <color indexed="81"/>
            <rFont val="Tahoma"/>
            <family val="2"/>
          </rPr>
          <t xml:space="preserve">1. CMU หาดวัดใต้
2. CMU บ้านดู่
3. CMU ชยางกูร 28
4. CMU ปทุมมาลัย
5. CMU ท่าวังหิน
</t>
        </r>
      </text>
    </comment>
  </commentList>
</comments>
</file>

<file path=xl/sharedStrings.xml><?xml version="1.0" encoding="utf-8"?>
<sst xmlns="http://schemas.openxmlformats.org/spreadsheetml/2006/main" count="5000" uniqueCount="994">
  <si>
    <t>โครงการ</t>
  </si>
  <si>
    <t>ลำดับที่</t>
  </si>
  <si>
    <t>ตัวชี้วัด</t>
  </si>
  <si>
    <t>หน่วยงานหลักรับผิดชอบ
(Focal Point)</t>
  </si>
  <si>
    <t>ประเด็นเน้นหนัก</t>
  </si>
  <si>
    <t>ส่วนกลาง</t>
  </si>
  <si>
    <t>ส่วนภูมิภาค</t>
  </si>
  <si>
    <t>ส่วนกลางและส่วนภูมิภาค</t>
  </si>
  <si>
    <t>Template</t>
  </si>
  <si>
    <t>PA ปลัด 60</t>
  </si>
  <si>
    <t>สตป. 
60</t>
  </si>
  <si>
    <t>Hard copy</t>
  </si>
  <si>
    <t>Evaluation</t>
  </si>
  <si>
    <t>มี</t>
  </si>
  <si>
    <t>ไม่มี</t>
  </si>
  <si>
    <t>ยังไม่ครบ</t>
  </si>
  <si>
    <t>ครบแล้ว</t>
  </si>
  <si>
    <t xml:space="preserve">Lead : 1) ร้อยละสถานบริการสุขภาพที่มีการคลอดมาตรฐาน 
</t>
  </si>
  <si>
    <t>กรมการแพทย์</t>
  </si>
  <si>
    <t>เขต</t>
  </si>
  <si>
    <t>P</t>
  </si>
  <si>
    <t xml:space="preserve">Lag : 1) อัตราส่วนการตายมารดาไทยไม่เกิน 15 ต่อการเกิดมีชีพแสนคน </t>
  </si>
  <si>
    <t>กรมอนามัย</t>
  </si>
  <si>
    <t>ประเทศ</t>
  </si>
  <si>
    <t>2) ร้อยละของเด็กอายุ 0-5 ปี มีพัฒนาการสมวัย</t>
  </si>
  <si>
    <t>3) ร้อยละของเด็กอายุ 0-5 ปี สูงดีสมส่วน และส่วนสูงเฉลี่ยที่อายุ 5 ปี</t>
  </si>
  <si>
    <t>จังหวัด</t>
  </si>
  <si>
    <t>Lag : 1) เด็กไทยมีระดับสติปัญญาเฉลี่ยไม่ต่ำกว่า 100</t>
  </si>
  <si>
    <t>กรมสุขภาพจิต</t>
  </si>
  <si>
    <t xml:space="preserve">2) ร้อยละของเด็กวัยเรียน สูงดีสมส่วน   </t>
  </si>
  <si>
    <t>3) ร้อยละของเด็กไทยมีความฉลาดทางอารมณ์ (EQ) อยู่ในเกณฑ์ปกติขึ้นไป</t>
  </si>
  <si>
    <t>แผนงานที่ 2 : การป้องกันควบคุมโรคและภัยสุขภาพ (3 โครงการ)</t>
  </si>
  <si>
    <t>1. โครงการพัฒนาระบบการตอบโต้ภาวะฉุกเฉินและภัยสุขภาพ</t>
  </si>
  <si>
    <t>กรมควบคุมโรค</t>
  </si>
  <si>
    <t>2. โครงการควบคุมโรคติดต่อ</t>
  </si>
  <si>
    <t>Lead  : 1) อัตราความสำเร็จการรักษาผู้ป่วยวัณโรครายใหม่และกลับเป็นซ้ำ</t>
  </si>
  <si>
    <t xml:space="preserve">3) ร้อยละของตำบลในการคัดกรองโรคพยาธิใบไม้ตับ (โครงการพระราชดำริ)
</t>
  </si>
  <si>
    <t>3. โครงการควบคุมโรคไม่ติดต่อและภัยสุขภาพ</t>
  </si>
  <si>
    <t>Lead : 1)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</si>
  <si>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1. โครงการส่งเสริมและพัฒนาความปลอดภัยด้านอาหาร</t>
  </si>
  <si>
    <t>Lead : 1)  ร้อยละของผลิตภัณฑ์อาหารสดและอาหารแปรรูปมีความปลอดภัย</t>
  </si>
  <si>
    <t xml:space="preserve">คณะกรรมการอาหารและยา </t>
  </si>
  <si>
    <t>Lag : 1) ร้อยละของประชาชนมีพฤติกรรมการบริโภคผลิตภัณฑ์สุขภาพที่ถูกต้อง</t>
  </si>
  <si>
    <t>2. โครงการลดปัจจัยเสี่ยงด้านสุขภาพ</t>
  </si>
  <si>
    <t>2) ปริมาณการบริโภคแอลกอฮอล์ต่อประชากรอายุ 15 ปี ขึ้นไป (ลิตรของแอลกอฮอล์บริสุทธิ์ต่อคนต่อปี)</t>
  </si>
  <si>
    <t>Lag: 1) ร้อยละของผู้ป่วยยาเสพติดที่หยุดเสพต่อเนื่อง 3 เดือน หลังจำหน่ายจากการบำบัดรักษาตามเกณฑ์กำหนด</t>
  </si>
  <si>
    <t>3. โครงการคุ้มครองผู้บริโภคด้านผลิตภัณฑ์สุขภาพและบริการสุขภาพ</t>
  </si>
  <si>
    <t xml:space="preserve">Lead : 1) ร้อยละของผลิตภัณฑ์สุขภาพที่ได้รับการตรวจสอบได้มาตรฐานตามเกณฑ์ที่กำหนด
</t>
  </si>
  <si>
    <t>คณะกรรมการอาหารและยา</t>
  </si>
  <si>
    <t>2) ร้อยละของสถานพยาบาลและสถานประกอบการเพื่อสุขภาพได้รับการตรวจสอบมาตรฐานตามเกณฑ์ที่กำหนด</t>
  </si>
  <si>
    <t>กรมสนับสนุนบริการสุขภาพ</t>
  </si>
  <si>
    <t>แผนงานที่ 4 : การบริหารจัดการสิ่งแวดล้อม (2 โครงการ)</t>
  </si>
  <si>
    <t>1.โครงการบริหารจัดการขยะและสิ่งแวดล้อม</t>
  </si>
  <si>
    <t>Lead : 1) ร้อยละของโรงพยาบาลที่พัฒนาอนามัยสิ่งแวดล้อมได้ตามเกณฑ์ GREEN&amp;CLEAN Hospital</t>
  </si>
  <si>
    <t>กรมอนามัย/กรมควบคุมโรค</t>
  </si>
  <si>
    <t>2. โครงการคุ้มครองสุขภาพประชาชนจากมลพิษสิ่งแวดล้อมในพื้นที่เสี่ยง (Hot Zone)</t>
  </si>
  <si>
    <t>Lag : 1) จำนวน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</si>
  <si>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>2. Service Excellence (บริการเป็นเลิศ) (6 แผนงาน 23 โครงการ)</t>
  </si>
  <si>
    <t>แผนงานที่ 5 : การพัฒนาระบบการแพทย์ปฐมภูมิ (Primary Care Cluster) (1 โครงการ)</t>
  </si>
  <si>
    <t>1. โครงการพัฒนาระบบการแพทย์ปฐมภูมิและเครือข่ายระบบสุขภาพระดับอำเภอ (DHS)</t>
  </si>
  <si>
    <t>สำนักนโยบายและยุทธศาสตร์</t>
  </si>
  <si>
    <t>Lag : 1) ร้อยละของอำเภอที่มี District Health System (DHS) คุณภาพ</t>
  </si>
  <si>
    <t>สำนักบริหารการสาธารณสุข</t>
  </si>
  <si>
    <t>แผนงานที่ 6 : การพัฒนาระบบบริการสุขภาพ (Service Plan) (14 โครงการ)</t>
  </si>
  <si>
    <t>Lag : 1) อัตราตายทารกแรกเกิด อายุน้อยกว่าหรือเท่ากับ 28 วัน</t>
  </si>
  <si>
    <t>Lead : 1) ร้อยละของผู้ป่วยโรคเบาหวานและโรคความดันโลหิตสูงที่ควบคุมได้</t>
  </si>
  <si>
    <t>Lag : 1)  อัตราตายของผู้ป่วยโรคหลอดเลือดสมอง</t>
  </si>
  <si>
    <t>Lead : 1) ร้อยละโรงพยาบาลตั้งแต่ระดับ F2 ขึ้นไปสามารถให้ยาละลายลิ่มเลือด (Fibrinolytic drug) ในผู้ป่วย STEMI ได้</t>
  </si>
  <si>
    <t>Lead : 1) ลดระยะเวลารอคอย ผ่าตัด เคมีบำบัด รังสีรักษา ของมะเร็ง 5 อันดับแรก</t>
  </si>
  <si>
    <r>
      <t>Lag : 1) อัตรา</t>
    </r>
    <r>
      <rPr>
        <sz val="14"/>
        <rFont val="TH SarabunPSK"/>
        <family val="2"/>
      </rPr>
      <t>ตายจากโรคมะเร็งตับ</t>
    </r>
  </si>
  <si>
    <t>2) อัตราตายจากมะเร็งปอด</t>
  </si>
  <si>
    <r>
      <t>Lag : 1) อัตรา</t>
    </r>
    <r>
      <rPr>
        <sz val="14"/>
        <rFont val="TH SarabunPSK"/>
        <family val="2"/>
      </rPr>
      <t>ตายจากติดเชื้อ (Sepsis)</t>
    </r>
  </si>
  <si>
    <t>Lead : 1) ร้อยละการส่งต่อผู้ป่วยนอกเขตสุขภาพลดลง ร้อยละ 10 ต่อปี</t>
  </si>
  <si>
    <t xml:space="preserve">Lag : 1) จำนวนการปลูกถ่ายไตสำเร็จ
</t>
  </si>
  <si>
    <t>Lead : 1) ร้อยละของผู้ป่วยโรคซึมเศร้าเข้าถึงบริการสุขภาพจิต</t>
  </si>
  <si>
    <t>lead : 1) ร้อยละของผู้ป่วยนอกได้รับบริการการแพทย์แผนไทยและการแพทย์ทางเลือกที่ได้มาตรฐาน</t>
  </si>
  <si>
    <t>กรมพัฒนาการแพทย์แผนไทยและการแพทย์ทางเลือก</t>
  </si>
  <si>
    <t>Lead : 1) ร้อยละของโรงพยาบาลที่มีการดูแลแบบประคับประคอง (Palliative Care)</t>
  </si>
  <si>
    <t>1. โครงการพัฒนาระบบบริการการแพทย์ฉุกเฉินครบวงจรและระบบการส่งต่อ</t>
  </si>
  <si>
    <t>2) ร้อยละของ ER คุณภาพในโรงพยาบาลระดับ F2 ขึ้นไป</t>
  </si>
  <si>
    <t>แผนงานที่ 8 : การพัฒนาคุณภาพหน่วยงานบริการด้านสุขภาพ (2 โครงการ)</t>
  </si>
  <si>
    <t>Lead : 1) 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</si>
  <si>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>Lead  1) ความครอบคลุมเด็กได้รับวัคซีนตาม EPI ในชายแดนใต้</t>
  </si>
  <si>
    <t>สำนักตรวจและประเมินผล</t>
  </si>
  <si>
    <t>Lag : 1) อัตราการเสียชีวิตของมารดาในชายแดนใต้</t>
  </si>
  <si>
    <t>2) สัดส่วนของแรงงานต่างด้าวที่ได้รับการดูแลรักษาปัญหาสุขภาพที่ตรวจพบ</t>
  </si>
  <si>
    <t>1. โครงการพัฒนาสถานบริการด้านสุขภาพ</t>
  </si>
  <si>
    <t>Lead : 1) ร้อยละของยากลุ่มเป้าหมายที่ผลิตหรือนำเข้าเพื่อทดแทนยาต้นแบบเพิ่มขึ้น</t>
  </si>
  <si>
    <t>3) จำนวนตำรับยาแผนไทยแห่งชาติ อย่างน้อย 100 ตำรับ/ปี</t>
  </si>
  <si>
    <t>4) จำนวนนวัตกรรมที่คิดค้นใหม่ เทคโนโลยีสุขภาพ หรือพัฒนาต่อยอดการให้บริการด้านสุขภาพ</t>
  </si>
  <si>
    <t>กรมการแพทย์/
กรมวิทยาศาสตร์
การแพทย์</t>
  </si>
  <si>
    <t>5) จำนวนงานวิจัยสมุนไพรที่นำมาใช้จริงทางการแพทย์หรือการตลาดอย่างน้อย 10 เรื่องต่อปี</t>
  </si>
  <si>
    <t>3. People Excellence (บุคลากรเป็นเลิศ) (1 แผนงาน 4 โครงการ)</t>
  </si>
  <si>
    <t>แผนงานที่ 11 : การพัฒนาระบบบริหารจัดการกำลังคนด้านสุขภาพ (4 โครงการ)</t>
  </si>
  <si>
    <t xml:space="preserve">2. โครงการผลิตและพัฒนากำลังคนด้านสุขภาพสู่ความเป็นมืออาชีพ </t>
  </si>
  <si>
    <t>สถาบันพระบรมราชชนก/สนง.เขตสุขภาพ</t>
  </si>
  <si>
    <t>Lag : 1) ร้อยละของบุคลากรที่ได้รับการพัฒนาตามเกณฑ์ที่กำหนด</t>
  </si>
  <si>
    <t xml:space="preserve">สถาบันพระบรมราชชนก </t>
  </si>
  <si>
    <t>3.โครงการเพิ่มประสิทธิภาพการบริหารจัดการกำลังคน</t>
  </si>
  <si>
    <t>2) ร้อยละของหน่วยงานที่มีการนำดัชนีองค์กรที่มีความสุข (Happy work place index) ไปใช้</t>
  </si>
  <si>
    <t>Lag : 1) อัตราการสูญเสียบุคลากรด้านสุขภาพ (Loss Rate)</t>
  </si>
  <si>
    <t>สำนักนโยบายและยุทธศาสตร์/กลุ่มบริหารงานบุคคล สป.</t>
  </si>
  <si>
    <t>4.โครงการพัฒนาเครือข่ายกำลังคนด้านสุขภาพ</t>
  </si>
  <si>
    <t>Lag : 1) ร้อยละของครอบครัวที่มีศักยภาพในการดูแลสุขภาพตนเองได้ตามเกณฑ์ที่กำหนด</t>
  </si>
  <si>
    <t>1. โครงการประเมินคุณธรรมและความโปร่งใส</t>
  </si>
  <si>
    <t xml:space="preserve">Lead : 1) ร้อยละของหน่วยงานในสังกัดกระทรวงสาธารณสุขผ่านเกณฑ์การประเมิน ITA </t>
  </si>
  <si>
    <t>ศูนย์ปราบปรามการทุจริต</t>
  </si>
  <si>
    <t>กลุ่มตรวจสอบภายในระดับกระทรวง</t>
  </si>
  <si>
    <t>กพร.สป.</t>
  </si>
  <si>
    <t>1. โครงการพัฒนาระบบข้อมูลข่าวสารเทคโนโลยีสุขภาพแห่งชาติ (NHIS)</t>
  </si>
  <si>
    <t>Lead : 1) 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</si>
  <si>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 xml:space="preserve">ศูนย์เทคโนโลยีสารสนเทศ  </t>
  </si>
  <si>
    <t>2) ร้อยละของประชาชนเข้าถึงข้อมูลสุขภาพตนเองได้ (Personal Health Record)</t>
  </si>
  <si>
    <t>แผนงานที่ 14 : การบริหารจัดการด้านการเงินการคลังสุขภาพ (2 โครงการ)</t>
  </si>
  <si>
    <t>Lead : 1) รายจ่ายต่อหัวที่ปรับด้วยโครงสร้างอายุ (Age adjusted expenditure per capita) ของแต่ละระบบหลักประกันสุขภาพภาครัฐ ต้องมีค่าไม่ต่างจากค่าเฉลี่ยของทั้งสามระบบหลัก ±10%</t>
  </si>
  <si>
    <t>สำนักงานพัฒนานโยบายสุขภาพระหว่างประเทศ</t>
  </si>
  <si>
    <t xml:space="preserve">2) 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 </t>
  </si>
  <si>
    <t>กลุ่มประกันสุขภาพ</t>
  </si>
  <si>
    <t>สถาบันการแพทย์ฉุกเฉิน</t>
  </si>
  <si>
    <t>Lag : 1) ครัวเรือนที่ต้องกลายเป็นครัวเรือนยากจนภายหลังจากการจ่ายค่ารักษาพยาบาล (Health impoverishment) ไม่เกินร้อยละ 0.4</t>
  </si>
  <si>
    <t>สปสช.</t>
  </si>
  <si>
    <t>2. โครงการบริหารจัดการด้านการเงินการคลัง</t>
  </si>
  <si>
    <t>3) ร้อยละของหน่วยบริการที่ประสบภาวะวิกฤตทางการเงิน</t>
  </si>
  <si>
    <t>แผนงานที่ 15 : การพัฒนางานวิจัยและองค์ความรู้ด้านสุขภาพ (2 โครงการ)</t>
  </si>
  <si>
    <t>Lead : 1) ร้อยละผลงานวิจัย/R2R ด้านสุขภาพที่เผยแพร่ให้หน่วยงานต่างๆนำไปใช้ประโยชน์</t>
  </si>
  <si>
    <t>สำนักวิชาการ</t>
  </si>
  <si>
    <t xml:space="preserve">2. โครงการสร้างองค์ความรู้และการจัดการความรู้ด้านสุขภาพ
</t>
  </si>
  <si>
    <t>lead : 1) ร้อยละหน่วยงานมีระบบ Knowledge Management ผ่านเกณฑ์คุณภาพ</t>
  </si>
  <si>
    <t xml:space="preserve">กลุ่มกฎหมาย </t>
  </si>
  <si>
    <t xml:space="preserve">2) ร้อยละหน่วยงานที่ผ่านเกณฑ์ PMQA
</t>
  </si>
  <si>
    <t>1. โครงการพัฒนาระบบบริการสุขภาพ สาขาโรคไม่ติดต่อเรื้อรัง</t>
  </si>
  <si>
    <t>3. โครงการพัฒนาศูนย์ความเป็นเลิศทางการแพทย์</t>
  </si>
  <si>
    <t>4. โครงการพัฒนาระบบบริการสุขภาพ สาขาทารกแรกเกิด</t>
  </si>
  <si>
    <t>6. โครงการพัฒนาระบบบริการการแพทย์แผนไทยฯ</t>
  </si>
  <si>
    <t>7. โครงการพัฒนาระบบบริการสุขภาพ สาขาสุขภาพจิตและจิตเวช</t>
  </si>
  <si>
    <t>8. โครงการพัฒนาระบบบริการสุขภาพ 5 สาขาหลัก</t>
  </si>
  <si>
    <t>9. โครงการพัฒนาระบบบริการสุขภาพ สาขาโรคหัวใจ</t>
  </si>
  <si>
    <t>10. โครงการพัฒนาระบบบริการสุขภาพ สาขาโรคมะเร็ง</t>
  </si>
  <si>
    <t>11. โครงการพัฒนาระบบบริการสุขภาพ สาขาโรคไต</t>
  </si>
  <si>
    <t>12. โครงการพัฒนาระบบบริการสุขภาพ สาขาจักษุวิทยา</t>
  </si>
  <si>
    <t>13. โครงการพัฒนาระบบการดูแลสุขภาพช่องปาก</t>
  </si>
  <si>
    <t>14. โครงการพัฒนาระบบบริการสุขภาพ สาขาปลูกถ่ายอวัยวะ</t>
  </si>
  <si>
    <t xml:space="preserve">Lead : 1) ระดับความสำเร็จในการวางแผนกำลังคนด้านสุขภาพ
</t>
  </si>
  <si>
    <t>2) อัตราการเกิดการกำเริบเฉียบพลันในผู้ป่วยโรคปอดอุดกั้นเรื้อรัง</t>
  </si>
  <si>
    <t>3) ร้อยละ EMS คุณภาพใน รพ. ทุกระดับ</t>
  </si>
  <si>
    <r>
      <t>Lag : 1) ร้อยละของผู้ป่วย CKD ที่มีอัตราการลดลงของ eGFR&lt;4 ml/min/1.73m</t>
    </r>
    <r>
      <rPr>
        <vertAlign val="superscript"/>
        <sz val="14"/>
        <rFont val="TH SarabunPSK"/>
        <family val="2"/>
      </rPr>
      <t>2</t>
    </r>
    <r>
      <rPr>
        <sz val="14"/>
        <rFont val="TH SarabunPSK"/>
        <family val="2"/>
      </rPr>
      <t>/yr</t>
    </r>
  </si>
  <si>
    <t>Lead : 2) ประชากรไทยอายุตั้งแต่ 15 ปี ขึ้นไป มีกิจกรรมทางกายเพียงพอต่อสุขภาพ</t>
  </si>
  <si>
    <t>lag : 1) ร้อยละของประชาชนวัยทำงาน มีค่าดัชนีมวลกายปกติ</t>
  </si>
  <si>
    <t>Lead: 1) ร้อยละหน่วยบริการปฐมภูมิจัดบริการทันตกรรม</t>
  </si>
  <si>
    <t>Lead : 1) ร้อยละของ รพ.สต. ในแต่ละอำเภอที่ผ่านเกณฑ์ระดับการพัฒนาคุณภาพ</t>
  </si>
  <si>
    <t>Lag : 1) ร้อยละค่าใช้จ่ายด้านสุขภาพ (Health Expenditure) ต่อผลิตภัณฑ์มวลรวมของประเทศ (GDP)</t>
  </si>
  <si>
    <t>2) ร้อยละงบประมาณที่เกี่ยวกับการวิจัยไม่น้อยกว่าร้อยละ 1.5 ของงบดำเนินการต่อปี</t>
  </si>
  <si>
    <t>ระดับการรายงานข้อมูล</t>
  </si>
  <si>
    <r>
      <t>lag : 1) ร้อยละของ Healthy Ageing</t>
    </r>
    <r>
      <rPr>
        <sz val="14"/>
        <rFont val="TH SarabunPSK"/>
        <family val="2"/>
      </rPr>
      <t xml:space="preserve"> </t>
    </r>
  </si>
  <si>
    <t>2) ร้อยละของกลุ่มประชากรหลักที่เข้าถึงบริการป้องกันโรคติดต่อทางเพศสัมพันธ์เชิงรุก</t>
  </si>
  <si>
    <t>Lead : 1) ร้อยละของโรงพยาบาล F2 ขึ้นไป ที่มีระบบ ECS คุณภาพ</t>
  </si>
  <si>
    <t xml:space="preserve">Lead : 1) ร้อยละของสถานพยาบาลกลุ่มเป้าหมายได้รับการส่งเสริมพัฒนาระบบบริการสุขภาพให้มีมาตรฐานสากล </t>
  </si>
  <si>
    <t xml:space="preserve">กรมสนับสนุนบริการสุขภาพ </t>
  </si>
  <si>
    <t>สถาบันรับรองคุณภาพสถานพยาบาล</t>
  </si>
  <si>
    <t>2) ร้อยละของหน่วยบริการที่ผ่านการรับรองคุณภาพโรงพยาบาล (HA)</t>
  </si>
  <si>
    <t xml:space="preserve">Lead : 1) ร้อยละหน่วยบริการผ่านเกณฑ์มาตราฐาน 2P safety </t>
  </si>
  <si>
    <t>1. โครงการลดความเหลื่อมล้ำของ 3 กองทุน</t>
  </si>
  <si>
    <t>1. โครงการพัฒนางานวิจัย</t>
  </si>
  <si>
    <t>แผนงานที่ 3 : การลดปัจจัยเสี่ยงด้านสุขภาพ (3 โครงการ)</t>
  </si>
  <si>
    <t>แผนงานที่ 10 : ประเทศไทย 4.0 ด้านสาธารณสุข (2 โครงการ)</t>
  </si>
  <si>
    <t>2. โครงการพัฒนาผลิตภัณฑ์สุขภาพและเทคโนโลยีทางการแพทย์</t>
  </si>
  <si>
    <t>Lead  : 1)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</si>
  <si>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4) ร้อยละของเด็กกลุ่มอายุ 0-12 ปีฟันดีไม่มีผุ (cavity free)</t>
  </si>
  <si>
    <t xml:space="preserve">Lead : 1) ร้อยละของพื้นที่ที่มีคลินิกหมอครอบครัว (Primary Care Cluster) 
</t>
  </si>
  <si>
    <t>Lead : 1) ร้อยละของผู้ป่วยตาบอดจากต้อกระจก (Blinding Cataract) ได้รับการผ่าตัดภายใน 30 วัน</t>
  </si>
  <si>
    <t>Lag : 1) อัตราการเสียชีวิตจากการบาดเจ็บ (Trauma)</t>
  </si>
  <si>
    <t xml:space="preserve">2) ร้อยละของการจัดซื้อร่วมของยา เวชภัณฑ์ที่ไม่ใช่ยา วัสดุวิทยาศาสตร์ และวัสดุทันตกรรม </t>
  </si>
  <si>
    <r>
      <t xml:space="preserve">Lead : 1) ร้อยละของโรงพยาบาลที่ใช้ยาอย่างสมเหตุสมผล 
</t>
    </r>
    <r>
      <rPr>
        <sz val="14"/>
        <color rgb="FFFF0000"/>
        <rFont val="TH SarabunPSK"/>
        <family val="2"/>
      </rPr>
      <t/>
    </r>
  </si>
  <si>
    <t>Lead : 1) ร้อยละของเขตสุขภาพที่มีการบริหารจัดการระบบการผลิตและพัฒนากำลังคนได้ตามเกณฑ์ที่กำหนด</t>
  </si>
  <si>
    <t>3) ร้อยละของประชากรเข้าถึงบริการการแพทย์ฉุกเฉินปี 2560</t>
  </si>
  <si>
    <t>Lag : 2)  ร้อยละของอำเภอที่มีบุคลากรสาธารณสุขเพียงพอ</t>
  </si>
  <si>
    <t xml:space="preserve">Lead : 1) ร้อยละของตำบลที่มีระบบส่งเสริมสุขภาพดูแลผู้สูงอายุ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ผ่านเกณฑ์ </t>
  </si>
  <si>
    <t>2. โครงการพัฒนาระบบควบคุมภายในและบริหารความเสี่ยง</t>
  </si>
  <si>
    <t>2. โครงการพัฒนาสุขภาพด้วยเศรษฐกิจดิจิทัล (Digital Economy)</t>
  </si>
  <si>
    <t>5. โครงการดูแลผู้สูงอายุ ผู้พิการและผู้ด้อยโอกาส แบบประคับประคอง</t>
  </si>
  <si>
    <t>4. Governance Excellence (บริหารเป็นเลิศด้วยธรรมาภิบาล) (5 แผนงาน 9 โครงการ)</t>
  </si>
  <si>
    <t>2.โครงการป้องกันและควบคุมการดื้อยาต้านจุลชีพและการใช้ยาอย่างสมเหตุสมผล</t>
  </si>
  <si>
    <t>2. โครงการพัฒนาคุณภาพ รพ.สต.</t>
  </si>
  <si>
    <t>3. โครงการเพิ่มการเข้าถึงบริการด้านสุขภาพในชายแดนใต้</t>
  </si>
  <si>
    <t>lead : 1) ร้อยละของโรงพยาบาลชุมชนเฉลิมพระเกียรติ 80 พรรษา ที่ผ่านเกณฑ์คุณภาพที่กำหนด</t>
  </si>
  <si>
    <t xml:space="preserve">2) อัตราการเสียชีวิตจากการบาดเจ็บทางถนน </t>
  </si>
  <si>
    <t xml:space="preserve">Lag : 1) อัตราการเสียชีวิตจากการจมน้ำของเด็กอายุน้อยกว่า 15 ปี </t>
  </si>
  <si>
    <t>สถาบันการแพทย์ฉุกเฉิน /กรมการแพทย์</t>
  </si>
  <si>
    <t>กลุ่มบริหารงานบุคคล/สำนักนโยบายและยุทธศาสตร์</t>
  </si>
  <si>
    <t>กลุ่มบริหารงานบุคคล สป.</t>
  </si>
  <si>
    <t>กลุ่มบริหารงานบุคคล สป./สำนักนโยบายและยุทธศาสตร์</t>
  </si>
  <si>
    <t>1.  Prevention &amp; Promotion Excellence (ส่งเสริมสุขภาพและป้องกันโรคเป็นเลิศ) (4 แผนงาน 12 โครงการ)</t>
  </si>
  <si>
    <t>แผนงานที่ 1 : การพัฒนาคุณภาพชีวิตคนไทยทุกกลุ่มวัย (ด้านสุขภาพ) (4 โครงการ)</t>
  </si>
  <si>
    <t>แผนงานที่ 7 : การพัฒนาระบบบริการการแพทย์ฉุกเฉินครบวงจรและระบบการส่งต่อ (1 โครงการ)</t>
  </si>
  <si>
    <t>1. โครงการพัฒนาและรับรองคุณภาพตามมาตรฐาน (HA) สำหรับสถานพยาบาล</t>
  </si>
  <si>
    <t>แผนงานที่ 9 : การพัฒนาตามโครงการพระราชดำริและพื้นที่เฉพาะ (3 โครงการ)</t>
  </si>
  <si>
    <t>1.โครงการพัฒนา รพ.เฉลิมพระเกียรติ 80 พรรษา และรพ.สมเด็จพระยุพราช</t>
  </si>
  <si>
    <t>2. โครงการพัฒนาเขตเศรษฐกิจพิเศษและสุขภาพแรงงานข้ามชาติ (Migrant Health)</t>
  </si>
  <si>
    <t>1.โครงการพัฒนาการวางแผนกำลังคนด้านสุขภาพ</t>
  </si>
  <si>
    <t>แผนงานที่ 12 : การพัฒนาระบบธรรมาภิบาลและคุณภาพการบริการจัดการภาครัฐ (2 โครงการ)</t>
  </si>
  <si>
    <t>แผนงานที่ 13 : การพัฒนาระบบข้อมูลสารสนเทศด้านสุขภาพ (2 โครงการ)</t>
  </si>
  <si>
    <t>แผนงานที่ 16 : การปรับโครงสร้างและการพัฒนากฎหมายด้านสุขภาพ (1 โครงการ)</t>
  </si>
  <si>
    <t>1. โครงการปรับโครงสร้างและพัฒนากฎหมายด้านสุขภาพ</t>
  </si>
  <si>
    <t>สบรส./
อย./
กรมวิทยาศาสตร์การแพทย์</t>
  </si>
  <si>
    <t>ระยะเวลาประเมิน</t>
  </si>
  <si>
    <t>ทุก 6 เดือน</t>
  </si>
  <si>
    <t>สำรวจทุก 2 ปี</t>
  </si>
  <si>
    <t>ปีละ 1 ครั้ง</t>
  </si>
  <si>
    <t>ทุก 3 เดือน</t>
  </si>
  <si>
    <t>สำรวจทุก 5 ปี</t>
  </si>
  <si>
    <t>ปีละ 2 ครั้ง</t>
  </si>
  <si>
    <t>ทุก 2 ปี</t>
  </si>
  <si>
    <t>รวม                        16 แผนงาน 48 โครงการ 96 ตัวชี้วัด</t>
  </si>
  <si>
    <t>ปีละ 3 ครั้ง</t>
  </si>
  <si>
    <t>electronic</t>
  </si>
  <si>
    <t>Sur vey</t>
  </si>
  <si>
    <t xml:space="preserve"> Lag : 1) ร้อยละของกฎหมายที่ควรปรับปรุงได้รับการแก้ไข และบังคับใช้</t>
  </si>
  <si>
    <t>3) อัตราผู้ป่วยความดันโลหิตสูงและ/หรือเบาหวานรายใหม่</t>
  </si>
  <si>
    <t>lead   1) ร้อยละของจังหวัดและหน่วยบริการที่ผ่านเกณฑ์คุณภาพข้อมูล</t>
  </si>
  <si>
    <t>กรมอนามัย/
กรมควบคุมโรค</t>
  </si>
  <si>
    <t>lead  1)  ร้อยละของหน่วยงานที่มีการนำดัชนีความสุขของคนทำงาน (Happy Work Life Index) และ Core Value "MOPH" ไปใช้</t>
  </si>
  <si>
    <t>Lead : 1) ความชุกของผู้สูบบุหรี่ของประชากรไทย อายุ 15 ปีขึ้นไป</t>
  </si>
  <si>
    <t xml:space="preserve">Lag : 1) อัตราการฆ่าตัวตายสำเร็จ </t>
  </si>
  <si>
    <t>Lag : 1) อัตราตายของผู้ป่วยโรคหลอดเลือดหัวใจ</t>
  </si>
  <si>
    <t>2) ร้อยละรายการยาและเครื่องมือแพทย์ที่ได้รับการขึ้นทะเบียน</t>
  </si>
  <si>
    <t>คำนิยาม</t>
  </si>
  <si>
    <t>เกณฑ์เป้า
หมาย</t>
  </si>
  <si>
    <t>วัตถุ
ประ
สงค์</t>
  </si>
  <si>
    <t>กลุ่ม
เป้า
หมาย</t>
  </si>
  <si>
    <t>จัดเก็บ</t>
  </si>
  <si>
    <t>แหล่งข้อมูล</t>
  </si>
  <si>
    <t>ราย
การข้อมูล 1</t>
  </si>
  <si>
    <t>ราย
การข้อมูล 2</t>
  </si>
  <si>
    <t xml:space="preserve">สูตรคำ
นวณตัวชี้
วัด </t>
  </si>
  <si>
    <t>ระยะ
เวลา</t>
  </si>
  <si>
    <t xml:space="preserve">เกณฑ์
การ
ประ
เมิน </t>
  </si>
  <si>
    <t xml:space="preserve">วิธี
การ
ประ
เมินผล </t>
  </si>
  <si>
    <t xml:space="preserve">เอก
สารสนับ
สนุน </t>
  </si>
  <si>
    <t>ข้อมูลพื้น
ฐาน</t>
  </si>
  <si>
    <t xml:space="preserve">ผู้ให้ข้อมูลทางวิชาการ /
ผู้ประสานงานตัวชี้วัด
</t>
  </si>
  <si>
    <t xml:space="preserve">หน่วย
งานประ
มวลผลและจัดทำข้อมูล
(ระดับส่วน
กลาง)
</t>
  </si>
  <si>
    <t>ผู้รับ
ผิดชอบการรายงานผลการดำเนิน
งาน</t>
  </si>
  <si>
    <t>2) ค่าใช้จ่ายด้านสุขภาพต่อรายประชากร (Health Expenditure per capita)</t>
  </si>
  <si>
    <t>กรมสนับสนุนบริการสุขภาพ/กรมอนามัย/กรมการแพทย์</t>
  </si>
  <si>
    <t>Lead : 1) ร้อยละของหน่วยงานภายในกระทรวงสาธารณสุขผ่านเกณฑ์การประเมินระบบการควบคุมภายใน</t>
  </si>
  <si>
    <t>5) อัตราการคลอดมีชีพในหญิงอายุ 15-19 ปี</t>
  </si>
  <si>
    <r>
      <t>1. โครงการพัฒนาและสร้างเสริมศักยภาพคนไทย</t>
    </r>
    <r>
      <rPr>
        <b/>
        <sz val="14"/>
        <color theme="0"/>
        <rFont val="TH SarabunPSK"/>
        <family val="2"/>
      </rPr>
      <t>กลุ่มสตรีและเด็กปฐมวัย</t>
    </r>
  </si>
  <si>
    <r>
      <t>2. โครงการพัฒนาและสร้างเสริมศักยภาพคนไทย</t>
    </r>
    <r>
      <rPr>
        <b/>
        <sz val="14"/>
        <color theme="0"/>
        <rFont val="TH SarabunPSK"/>
        <family val="2"/>
      </rPr>
      <t>กลุ่มวัยเรียนและวัยรุ่น</t>
    </r>
  </si>
  <si>
    <r>
      <t>3. โครงการพัฒนาและสร้างเสริมศักยภาพคนไทย</t>
    </r>
    <r>
      <rPr>
        <b/>
        <sz val="14"/>
        <color theme="0"/>
        <rFont val="TH SarabunPSK"/>
        <family val="2"/>
      </rPr>
      <t>กลุ่มวัยทำงาน</t>
    </r>
  </si>
  <si>
    <r>
      <t>4. โครงการพัฒนาและสร้างเสริมศักยภาพคนไทย</t>
    </r>
    <r>
      <rPr>
        <b/>
        <sz val="14"/>
        <color theme="0"/>
        <rFont val="TH SarabunPSK"/>
        <family val="2"/>
      </rPr>
      <t>กลุ่มวัยผู้สูงอายุ</t>
    </r>
  </si>
  <si>
    <t>31*</t>
  </si>
  <si>
    <t>34*</t>
  </si>
  <si>
    <t xml:space="preserve">หมายเหตุ </t>
  </si>
  <si>
    <t xml:space="preserve">  - ตัวชี้วัดตรวจราชการ ลำดับที่ 31 และ 34 ก่อนหน้านี้ ไม่ได้คัดเลือกเป็นตัวชี้วัดตรวจราชการมาก่อน</t>
  </si>
  <si>
    <t xml:space="preserve">  - ที่มา : ข้อมูล  จาก สนย. ข้อมูล ณ วันที่ 2 ต.ค. 59</t>
  </si>
  <si>
    <t>รวม</t>
  </si>
  <si>
    <t>เมือง</t>
  </si>
  <si>
    <t>ม่วงสามสิบ</t>
  </si>
  <si>
    <t>เขื่องใน</t>
  </si>
  <si>
    <t>ดอนมดแดง</t>
  </si>
  <si>
    <t>ตาลสุม</t>
  </si>
  <si>
    <t>เหล่าเสือโก้ก</t>
  </si>
  <si>
    <t>ตระการพืชผล</t>
  </si>
  <si>
    <t>เขมราฐ</t>
  </si>
  <si>
    <t>ศรีเมืองใหม่</t>
  </si>
  <si>
    <t>โพธิ์ไทร</t>
  </si>
  <si>
    <t>นาตาล</t>
  </si>
  <si>
    <t>กุดข้าวปุ้น</t>
  </si>
  <si>
    <t>วารินชำราบ</t>
  </si>
  <si>
    <t>พิบูลมังสาหาร</t>
  </si>
  <si>
    <t>สำโรง</t>
  </si>
  <si>
    <t>สิรินธร</t>
  </si>
  <si>
    <t>นาเยีย</t>
  </si>
  <si>
    <t>โขงเจียม</t>
  </si>
  <si>
    <t>สว่างวีระวงศ์</t>
  </si>
  <si>
    <t>เดชอุดม</t>
  </si>
  <si>
    <t>นาจะหลวย</t>
  </si>
  <si>
    <t>น้ำยืน</t>
  </si>
  <si>
    <t>น้ำขุ่น</t>
  </si>
  <si>
    <t>ทุ่งศรีอุดม</t>
  </si>
  <si>
    <t>บุณฑริก</t>
  </si>
  <si>
    <t>A</t>
  </si>
  <si>
    <t>B</t>
  </si>
  <si>
    <t>ชุดข้อมูลที่จำเป็นในการวางแผนงาน/ จัดทำโครงการ</t>
  </si>
  <si>
    <t>1. จำนวนประชากรรวม (คน)</t>
  </si>
  <si>
    <t>2.เพศชาย  (คน)</t>
  </si>
  <si>
    <t>3.เพศหญิง (คน)</t>
  </si>
  <si>
    <t>4. อายุ 0-5 ปี (คน)</t>
  </si>
  <si>
    <t>5. อายุ 6-14 ปี (คน)</t>
  </si>
  <si>
    <t>กลุ่มอายุตามทะเบียนราษฎร์   (www.dopa.go.th กระทรวงมหาดไทย  ณ 31 ธันวาคม  2561)</t>
  </si>
  <si>
    <t>รวม (คน)</t>
  </si>
  <si>
    <t>ชาย</t>
  </si>
  <si>
    <t>&lt; 1</t>
  </si>
  <si>
    <t>หญิง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</si>
  <si>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</si>
  <si>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</si>
  <si>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</si>
  <si>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</si>
  <si>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</si>
  <si>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</si>
  <si>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</si>
  <si>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</si>
  <si>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</si>
  <si>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</si>
  <si>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</si>
  <si>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</si>
  <si>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</si>
  <si>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</si>
  <si>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</si>
  <si>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</si>
  <si>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</si>
  <si>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</si>
  <si>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</si>
  <si>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</si>
  <si>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</si>
  <si>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</si>
  <si>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</si>
  <si>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</si>
  <si>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</si>
  <si>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</si>
  <si>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</si>
  <si>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</si>
  <si>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</si>
  <si>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</si>
  <si>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</si>
  <si>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</si>
  <si>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</si>
  <si>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</si>
  <si>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</si>
  <si>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</si>
  <si>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</si>
  <si>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</si>
  <si>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</si>
  <si>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</si>
  <si>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</si>
  <si>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</si>
  <si>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</si>
  <si>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</si>
  <si>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</si>
  <si>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</si>
  <si>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</si>
  <si>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</si>
  <si>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</si>
  <si>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</si>
  <si>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</si>
  <si>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</si>
  <si>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</si>
  <si>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</si>
  <si>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</si>
  <si>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</si>
  <si>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</si>
  <si>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</si>
  <si>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</si>
  <si>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</si>
  <si>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</si>
  <si>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</si>
  <si>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</si>
  <si>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</si>
  <si>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</si>
  <si>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</si>
  <si>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</si>
  <si>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</si>
  <si>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</si>
  <si>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</si>
  <si>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</si>
  <si>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</si>
  <si>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</si>
  <si>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</si>
  <si>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</si>
  <si>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</si>
  <si>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</si>
  <si>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</si>
  <si>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</si>
  <si>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</si>
  <si>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</si>
  <si>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</si>
  <si>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</si>
  <si>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</si>
  <si>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</si>
  <si>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</si>
  <si>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</si>
  <si>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</si>
  <si>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</si>
  <si>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</si>
  <si>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</si>
  <si>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</si>
  <si>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</si>
  <si>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</si>
  <si>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</si>
  <si>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</si>
  <si>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</si>
  <si>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</si>
  <si>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</si>
  <si>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</si>
  <si>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&gt;100 ปี</t>
  </si>
  <si>
    <t>ประชากรชายเกิดปีจันทรคติ</t>
  </si>
  <si>
    <t>ประชากรหญิงเกิดปีจันทรคติ</t>
  </si>
  <si>
    <t>ผลรวมประชากรที่เกิดปีจันทรคติ</t>
  </si>
  <si>
    <t>จำนวนประชากรชายที่มีชื่ออยู่ในทะเบียนบ้านกลาง</t>
  </si>
  <si>
    <t>จำนวนประชากรหญิงที่มีชื่ออยู่ในทะเบียนบ้านกลาง</t>
  </si>
  <si>
    <t>จำนวนประชากรชายที่มิใช่สัญชาติไทย</t>
  </si>
  <si>
    <t>จำนวนประชากรหญิงที่มิใช่สัญชาติไทย</t>
  </si>
  <si>
    <t>จำนวนประชากรชายที่อยู่ระหว่างการย้าย</t>
  </si>
  <si>
    <t>จำนวนประชากรหญิงที่อยู่ระหว่างการย้าย</t>
  </si>
  <si>
    <t>10-14 ชาย</t>
  </si>
  <si>
    <t>10-14 หญิง</t>
  </si>
  <si>
    <t>15-19 ชาย</t>
  </si>
  <si>
    <t>15-19 หญิง</t>
  </si>
  <si>
    <t>20-24 ชาย</t>
  </si>
  <si>
    <t>20-24 หญิง</t>
  </si>
  <si>
    <t>25-29 ชาย</t>
  </si>
  <si>
    <t>25-29 หญิง</t>
  </si>
  <si>
    <t>30-34 ชาย</t>
  </si>
  <si>
    <t>30-34 หญิง</t>
  </si>
  <si>
    <t>35-39 ชาย</t>
  </si>
  <si>
    <t>35-39 หญิง</t>
  </si>
  <si>
    <t>40-44 ชาย</t>
  </si>
  <si>
    <t>40-44 หญิง</t>
  </si>
  <si>
    <t>45-49 ชาย</t>
  </si>
  <si>
    <t>45-49 หญิง</t>
  </si>
  <si>
    <t>50-54 ชาย</t>
  </si>
  <si>
    <t>50-54 หญิง</t>
  </si>
  <si>
    <t>55-59 ชาย</t>
  </si>
  <si>
    <t>55-59 หญิง</t>
  </si>
  <si>
    <t>ตามทะเบียนราษฎร์ ณ 31 ธันวาคม 2561</t>
  </si>
  <si>
    <t>สำรวจ</t>
  </si>
  <si>
    <t>ทะเบียนราษฎร์</t>
  </si>
  <si>
    <t>GIS Health</t>
  </si>
  <si>
    <t>0-5 ชาย</t>
  </si>
  <si>
    <t>0-5 หญิง</t>
  </si>
  <si>
    <t>6-14 ชาย</t>
  </si>
  <si>
    <t>8. จำนวนผู้สูงอายุ  (คน)</t>
  </si>
  <si>
    <t>9. จำนวนวัด /ศาสนสถาน (แห่ง)</t>
  </si>
  <si>
    <t>10. จำนวนโรงเรียนประถมศึกษา (แห่ง)</t>
  </si>
  <si>
    <t>11.จำนวนโรงเรียนมัธยมศึกษา (แห่ง)</t>
  </si>
  <si>
    <t>12.โรงเรียนขยายโอกาส (แห่ง)</t>
  </si>
  <si>
    <t>13.จำนวนศูนย์พัฒนาเด็กเล็ก (แห่ง)</t>
  </si>
  <si>
    <t>14.จำนวนตำบล (ตำบล)</t>
  </si>
  <si>
    <t>15.จำนวนหมู่บ้าน (หมู่)</t>
  </si>
  <si>
    <t>16. จำนวนหลังคาเรือน (หลังคาเรือน)</t>
  </si>
  <si>
    <t>17.จำนวนเทศบาลนคร (แห่ง)</t>
  </si>
  <si>
    <t>18.จำนวนเทศบาลเมือง  (แห่ง)</t>
  </si>
  <si>
    <t>19.จำนวนเทศบาลตำบล (แห่ง)</t>
  </si>
  <si>
    <t>22.ขนาดพื้นที่อำเภอ (ตารางกิโลเมตร)</t>
  </si>
  <si>
    <t>23. ระยะทางห่างจากตัวจังหวัด (กิโลเมตร)</t>
  </si>
  <si>
    <t>24. จำนวนโรงพยาบาล สังกัด สป.  (แห่ง)</t>
  </si>
  <si>
    <t xml:space="preserve"> 1.กลุ่มอายุ 0-4 ปี</t>
  </si>
  <si>
    <t xml:space="preserve"> 2.กลุ่มอายุ 5-9 ปี</t>
  </si>
  <si>
    <t xml:space="preserve"> 3.กลุ่มอายุ 10-14 ปี</t>
  </si>
  <si>
    <t xml:space="preserve"> 4.กลุ่มอายุ 15-19 ปี</t>
  </si>
  <si>
    <t xml:space="preserve"> 5.กลุ่มอายุ 15-19 ปี (หญิง)</t>
  </si>
  <si>
    <t xml:space="preserve"> 6.กลุ่มอายุ 20-24 ปี</t>
  </si>
  <si>
    <t xml:space="preserve"> 7.กลุ่มอายุ 25-29 ปี</t>
  </si>
  <si>
    <t xml:space="preserve"> 8.กลุ่มอายุ 30-34 ปี</t>
  </si>
  <si>
    <t xml:space="preserve"> 9.กลุ่มอายุ 35-39 ปี</t>
  </si>
  <si>
    <t xml:space="preserve"> 10.กลุ่มอายุ 40-44 ปี</t>
  </si>
  <si>
    <t xml:space="preserve"> 11.กลุ่มอายุ 45-49 ปี</t>
  </si>
  <si>
    <t xml:space="preserve"> 12.กลุ่มอายุ 50-54 ปี</t>
  </si>
  <si>
    <t xml:space="preserve"> 13.กลุ่มอายุ 55-59 ปี</t>
  </si>
  <si>
    <t xml:space="preserve"> 14.กลุ่มอายุ 60-64 ปี</t>
  </si>
  <si>
    <t xml:space="preserve"> 15.กลุ่มอายุ 65-69 ปี</t>
  </si>
  <si>
    <t xml:space="preserve"> 16.กลุ่มอายุ 70-74 ปี</t>
  </si>
  <si>
    <t xml:space="preserve"> 17.กลุ่มอายุ 75+ ปีขึ้นไป</t>
  </si>
  <si>
    <t>ลำดับ</t>
  </si>
  <si>
    <t xml:space="preserve">                                     ข้อมูลประชากร Type 1,2,3,4 และ Type1,3   จังหวัดอุบลราชธานี</t>
  </si>
  <si>
    <t>อำเภอ</t>
  </si>
  <si>
    <t xml:space="preserve"> จำนวนประชากร หลัง cleansing ความซ้ำซ้อนตามเงื่อนไข จำแนกตาม TYPEAREA</t>
  </si>
  <si>
    <t>Type 1</t>
  </si>
  <si>
    <t>Type 2</t>
  </si>
  <si>
    <t>Type 3</t>
  </si>
  <si>
    <t>Type 4</t>
  </si>
  <si>
    <t>Type 1,3</t>
  </si>
  <si>
    <t>ที่มา : HDC  ณ วันที่ 7 ตุลาคม  พ.ศ. 2562</t>
  </si>
  <si>
    <t>รวมทั้งอำเภอ</t>
  </si>
  <si>
    <t>รวมชาย (คน)</t>
  </si>
  <si>
    <t>รวมหญิง (คน)</t>
  </si>
  <si>
    <t>ฐานข้อมูลประชากร จังหวัดอุบลราชธานี จำแนกรายเพศ  และกลุ่มอายุ  ปี 2561 (www.dopa.go.th )  ณ 31 ธันวาคม 2561</t>
  </si>
  <si>
    <t>0-4 ปี ชาย</t>
  </si>
  <si>
    <t>0-4 ปี หญิง</t>
  </si>
  <si>
    <t>5 -9 ชาย</t>
  </si>
  <si>
    <t>5 -9 หญิง</t>
  </si>
  <si>
    <t>รวม(คน)</t>
  </si>
  <si>
    <t>รวมทั้งจังหวัด (คน)</t>
  </si>
  <si>
    <t>6-14 หญิง</t>
  </si>
  <si>
    <t>60 ปีขึ้นไป ชาย</t>
  </si>
  <si>
    <t>60 ปีขึ้นไป หญิง</t>
  </si>
  <si>
    <t>60-64 ชาย</t>
  </si>
  <si>
    <t>60-64 หญิง</t>
  </si>
  <si>
    <t>65-69 ชาย</t>
  </si>
  <si>
    <t>65-69 หญิง</t>
  </si>
  <si>
    <t>70-74 ชาย</t>
  </si>
  <si>
    <t>70-74 หญิง</t>
  </si>
  <si>
    <t>75 ปีขึ้นไป ชาย</t>
  </si>
  <si>
    <t>75 ปีขึ้นไป หญิง</t>
  </si>
  <si>
    <t>7. อายุ 15-59 ปี หญิง (คน)</t>
  </si>
  <si>
    <t>6. อายุ 15-19 ปี (คน)</t>
  </si>
  <si>
    <t>ข้อมูลประชากรจากโปรแกรม HDC  (ณ 31 ตุลาคม 2562)</t>
  </si>
  <si>
    <t>ทะเบียนราษฎร์HDC</t>
  </si>
  <si>
    <t>Zone</t>
  </si>
  <si>
    <t>อายุราย (ปี)</t>
  </si>
  <si>
    <t>น้อยกว่า 1</t>
  </si>
  <si>
    <t>มากกว่า 100</t>
  </si>
  <si>
    <t>เกิดปีจันทรคติ</t>
  </si>
  <si>
    <t>ช</t>
  </si>
  <si>
    <t>ญ</t>
  </si>
  <si>
    <t>เมืองอุบลราชธานี</t>
  </si>
  <si>
    <t>เขตสุขภาพที่10</t>
  </si>
  <si>
    <t>27. จำนวนโรงพยาบาลส่งเสริมสุขภาพตำบล  (แห่ง)</t>
  </si>
  <si>
    <t>28.จำนวนสถานบริการสาธารณสุข (สสช.) แห่ง</t>
  </si>
  <si>
    <t>29.จำนวน PCU โรงพยาบาล (แห่ง)</t>
  </si>
  <si>
    <t>30.จำนวน CMU เขตเมือง (แห่ง)</t>
  </si>
  <si>
    <t>12.รายงานจำนวนประชากร จำแนกตามสิทธิหลักประกันสุขภาพแห่งชาติ รายหน่วยบริการปฐมภูมิ</t>
  </si>
  <si>
    <t xml:space="preserve"> - โปรดระบุเงื่อนไข</t>
  </si>
  <si>
    <t>เขต 10 อุบลราชธานี</t>
  </si>
  <si>
    <t>3400 - อุบลราชธานี</t>
  </si>
  <si>
    <t>ที่มา : สำนักบริหารงานทะเบียนหลักประกันสุขภาพ สำนักงานหลักประกันสุขภาพแห่งชาติ  ณ วันที่ 20 พย.2562</t>
  </si>
  <si>
    <t>หน่วยบริการประจำ</t>
  </si>
  <si>
    <t>หน่วยบริการปฐมภูมิ</t>
  </si>
  <si>
    <t>จำนวนประชากรสิทธิหลักประกันสุขภาพแห่งชาติ</t>
  </si>
  <si>
    <t>10944 - รพ.ศรีเมืองใหม่</t>
  </si>
  <si>
    <t>03541 - รพ.สต.บ้านนาแค หมู่ที่ 06 ตำบลแก้งกอก</t>
  </si>
  <si>
    <t>03542 - รพ.สต.บ้านบก หมู่ที่ 03 ตำบลเอือดใหญ่</t>
  </si>
  <si>
    <t>03543 - รพ.สต.หนองขุ่น หมู่ที่ 02 ตำบลวาริน</t>
  </si>
  <si>
    <t>03544 - รพ.สต.บ้านจันทัย หมู่ที่ 07 ตำบลวาริน</t>
  </si>
  <si>
    <t>03545 - รพ.สต.บ้านลาดควาย หมู่ที่ 01 ตำบลลาดควาย</t>
  </si>
  <si>
    <t>03546 - รพ.สต.บ้านคำบง หมู่ที่ 08 ตำบลสงยาง</t>
  </si>
  <si>
    <t>03547 - รพ.สต.บ้านภูหล่น หมู่ที่ 09 ตำบลสงยาง</t>
  </si>
  <si>
    <t>03548 - รพ.สต.ตะบ่าย หมู่ที่ 01 ตำบลตะบ่าย</t>
  </si>
  <si>
    <t>03549 - รพ.สต.บ้านคำไหล หมู่ที่ 01 ตำบลคำไหล</t>
  </si>
  <si>
    <t>03550 - รพ.สต.บ้านห้วยหมากน้อย หมู่ที่ 07 ตำบลคำไหล</t>
  </si>
  <si>
    <t>03551 - รพ.สต.บ้านหนามแท่ง หมู่ที่ 01 ตำบลหนามแท่ง</t>
  </si>
  <si>
    <t>03552 - รพ.สต.บ้านคำหมาใน หมู่ที่ 03 ตำบลนาเลิน</t>
  </si>
  <si>
    <t>03553 - รพ.สต.บ้านดอนใหญ่ หมู่ที่ 02 ตำบลดอนใหญ่</t>
  </si>
  <si>
    <t>10224 - สสช.บ้านโหง่นขาม</t>
  </si>
  <si>
    <t>10225 - สสช.บ้านดงนา</t>
  </si>
  <si>
    <t>13871 - รพ.สต.บ้านนาทอย หมู่ที่ 07 ตำบลหนามแท่ง</t>
  </si>
  <si>
    <t>23798 - ศสช.ฟ้าห่วน</t>
  </si>
  <si>
    <t>10945 - รพ.โขงเจียม</t>
  </si>
  <si>
    <t>03554 - รพ.สต.บ้านตุงลุง หมู่ที่ 05 ตำบลโขงเจียม</t>
  </si>
  <si>
    <t>03555 - รพ.สต.บ้านนาบัว หมู่ที่ 03 ตำบลห้วยยาง</t>
  </si>
  <si>
    <t>03556 - รพ.สต.บ้านนาโพธิ์ใต้ หมู่ที่ 02 ตำบลนาโพธิ์กลาง</t>
  </si>
  <si>
    <t>03557 - รพ.สต.คันท่าเกวียน หมู่ที่ 03 ตำบลนาโพธิ์กลาง</t>
  </si>
  <si>
    <t>03558 - รพ.สต.บ้านหนองแสงใหญ่ หมู่ที่ 01 ตำบลหนองแสงใหญ่</t>
  </si>
  <si>
    <t>03559 - รพ.สต.บ้านวังอ่าง หมู่ที่ 07 ตำบลหนองแสงใหญ่</t>
  </si>
  <si>
    <t>03560 - รพ.สต.ห้วยไผ่ หมู่ที่ 01 ตำบลห้วยไผ่</t>
  </si>
  <si>
    <t>03561 - รพ.สต.บ้านหนองผือน้อย หมู่ที่ 07 ตำบลห้วยไผ่</t>
  </si>
  <si>
    <t>10227 - สสช.บ้านปากลา</t>
  </si>
  <si>
    <t>13872 - รพ.สต.บ้านเวินบึก หมู่ที่ 08 ตำบลโขงเจียม</t>
  </si>
  <si>
    <t>10946 - รพ.เขื่องใน</t>
  </si>
  <si>
    <t>03562 - รพ.สต.บ้านจานเขื่อง หมู่ที่ 08 ตำบลเขื่องใน</t>
  </si>
  <si>
    <t>03563 - รพ.สต.บ้านกุดกระเสียน หมู่ที่ 10 ตำบลเขื่องใน</t>
  </si>
  <si>
    <t>03564 - รพ.สต.บ้านสร้างถ่อ หมู่ที่ 01 ตำบลสร้างถ่อ</t>
  </si>
  <si>
    <t>03565 - รพ.สต.บ้านศรีบัว หมู่ที่ 11 ตำบลสร้างถ่อ</t>
  </si>
  <si>
    <t>03566 - รพ.สต.บ้านหัวทุ่ง หมู่ที่ 02 ตำบลค้อทอง</t>
  </si>
  <si>
    <t>03567 - รพ.สต.บ้านส้มป่อย หมู่ที่ 05 ตำบลค้อทอง</t>
  </si>
  <si>
    <t>03568 - รพ.สต.บ้านยางน้อย หมู่ที่ 01 ตำบลก่อเอ้</t>
  </si>
  <si>
    <t>03569 - รพ.สต.บ้านโนนใหญ่ หมู่ที่ 03 ตำบลก่อเอ้</t>
  </si>
  <si>
    <t>03570 - รพ.สต.บ้านดงยาง หมู่ที่ 08 ตำบลก่อเอ้</t>
  </si>
  <si>
    <t>03571 - รพ.สต.บ้านหัวดอน หมู่ที่ 01 ตำบลหัวดอน</t>
  </si>
  <si>
    <t>03572 - รพ.สต.บ้านแขม หมู่ที่ 05 ตำบลหัวดอน</t>
  </si>
  <si>
    <t>03573 - รพ.สต.ชีทวน หมู่ที่ 01 ตำบลชีทวน</t>
  </si>
  <si>
    <t>03574 - รพ.สต.บ้านหนองโน หมู่ที่ 11 ตำบลชีทวน</t>
  </si>
  <si>
    <t>03575 - รพ.สต.ท่าไห หมู่ที่ 03 ตำบลท่าไห</t>
  </si>
  <si>
    <t>03576 - รพ.สต.นาคำใหญ่ หมู่ที่ 01 ตำบลนาคำใหญ่</t>
  </si>
  <si>
    <t>03577 - รพ.สต.บ้านแดงหม้อ หมู่ที่ 02 ตำบลแดงหม้อ</t>
  </si>
  <si>
    <t>03578 - รพ.สต.บ้านบุตร หมู่ที่ 04 ตำบลแดงหม้อ</t>
  </si>
  <si>
    <t>03579 - รพ.สต.บ้านธาตุน้อย หมู่ที่ 07 ตำบลธาตุน้อย</t>
  </si>
  <si>
    <t>03580 - รพ.สต.บ้านไทย หมู่ที่ 01 ตำบลบ้านไทย</t>
  </si>
  <si>
    <t>03581 - รพ.สต.บ้านโพนทอง หมู่ที่ 06 ตำบลบ้านไทย</t>
  </si>
  <si>
    <t>03582 - รพ.สต.บ้านกอก หมู่ที่ 05 ตำบลบ้านกอก</t>
  </si>
  <si>
    <t>03583 - รพ.สต.บ้านไผ่ หมู่ที่ 04 ตำบลกลางใหญ่</t>
  </si>
  <si>
    <t>03584 - รพ.สต.บ้านกลางใหญ่ หมู่ที่ 01 ตำบลกลางใหญ่</t>
  </si>
  <si>
    <t>03585 - รพ.สต.บ้านโนนรัง หมู่ที่ 07 ตำบลโนนรัง</t>
  </si>
  <si>
    <t>03586 - รพ.สต.บ้านผักแว่น หมู่ที่ 03 ตำบลยางขี้นก</t>
  </si>
  <si>
    <t>03587 - รพ.สต.ศรีสุข หมู่ที่ 01 ตำบลศรีสุข</t>
  </si>
  <si>
    <t>03588 - รพ.สต.บ้านธาตุกลาง หมู่ที่ 03 ตำบลสหธาตุ</t>
  </si>
  <si>
    <t>03589 - รพ.สต.บ้านหนองเหล่า หมู่ที่ 01 ตำบลหนองเหล่า</t>
  </si>
  <si>
    <t>14252 - รพ.สต.บ้านกุดตากล้า หมู่ที่ 04 ตำบลสร้างถ่อ</t>
  </si>
  <si>
    <t>14850 - รพ.สต.บ้านยางขี้นก หมู่ที่ 01 ตำบลยางขี้นก</t>
  </si>
  <si>
    <t>77733 - ศสช.เมืองเขื่องใน</t>
  </si>
  <si>
    <t>10947 - รพ.เขมราฐ</t>
  </si>
  <si>
    <t>03590 - รพ.สต.บ้านขามป้อม หมู่ที่ 00 ตำบลขามป้อม</t>
  </si>
  <si>
    <t>03591 - รพ.สต.บ้านเจียด หมู่ที่ 01 ตำบลเจียด</t>
  </si>
  <si>
    <t>03593 - รพ.สต.บ้านหนองผือ หมู่ที่ 12 ตำบลหนองผือ</t>
  </si>
  <si>
    <t>03594 - รพ.สต.บ้านบาก หมู่ที่ 06 ตำบลหนองผือ</t>
  </si>
  <si>
    <t>03595 - รพ.สต.นาแวง หมู่ที่ 12 ตำบลนาแวง</t>
  </si>
  <si>
    <t>03596 - รพ.สต.บ้านแก้งเหนือ หมู่ที่ 03 ตำบลแก้งเหนือ</t>
  </si>
  <si>
    <t>03597 - รพ.สต.บ้านหนองนกทา หมู่ที่ 13 ตำบลหนองนกทา</t>
  </si>
  <si>
    <t>03598 - รพ.สต.บ้านนาหว้า หมู่ที่ 02 ตำบลหนองสิม</t>
  </si>
  <si>
    <t>14258 - รพ.สต.บ้านม่วงเฒ่า หมู่ที่ 08 ตำบลหัวนา</t>
  </si>
  <si>
    <t>14851 - รพ.สต.บ้านเหมือดแอ่ หมู่ที่ 07 ตำบลขามป้อม</t>
  </si>
  <si>
    <t>10948 - รพ.นาจะหลวย</t>
  </si>
  <si>
    <t>03625 - รพ.สต.บ้านแก้งเรือง หมู่ที่ 15 ตำบลนาจะหลวย</t>
  </si>
  <si>
    <t>03626 - รพ.สต.บ้านโคกเทียม หมู่ที่ 03 ตำบลโนนสมบูรณ์</t>
  </si>
  <si>
    <t>03627 - รพ.สต.บ้านบุ่งคำ หมู่ที่ 03 ตำบลพรสวรรค์</t>
  </si>
  <si>
    <t>03628 - รพ.สต.บ้านทุ่งเงิน หมู่ที่ 05 ตำบลบ้านตูม</t>
  </si>
  <si>
    <t>03629 - รพ.สต.บ้านโนนแดง หมู่ที่ 13 ตำบลบ้านตูม</t>
  </si>
  <si>
    <t>03630 - รพ.สต.บ้านโสกแสง หมู่ที่ 09 ตำบลโสกแสง</t>
  </si>
  <si>
    <t>03631 - รพ.สต.บ้านทุ่งเพียง หมู่ที่ 05 ตำบลโสกแสง</t>
  </si>
  <si>
    <t>03632 - รพ.สต.บ้านโนนสว่าง หมู่ที่ 07 ตำบลโสกแสง</t>
  </si>
  <si>
    <t>03633 - รพ.สต.บ้านตบหู หมู่ที่ 08 ตำบลโนนสวรรค์</t>
  </si>
  <si>
    <t>10949 - รพ.น้ำยืน</t>
  </si>
  <si>
    <t>03634 - รพ.สต.บ้านตาโม หมู่ที่ 04 ตำบลโซง</t>
  </si>
  <si>
    <t>03635 - รพ.สต.บ้านปลาขาว หมู่ที่ 11 ตำบลยาง</t>
  </si>
  <si>
    <t>03636 - รพ.สต.บ้านแข้ด่อน หมู่ที่ 01 ตำบลโดมประดิษฐ์</t>
  </si>
  <si>
    <t>03637 - รพ.สต.บ้านโนนสูง หมู่ที่ 03 ตำบลโดมประดิษฐ์</t>
  </si>
  <si>
    <t>03638 - รพ.สต.บ้านกุดเชียงมุน หมู่ที่ 08 ตำบลโดมประดิษฐ์</t>
  </si>
  <si>
    <t>03639 - รพ.สต.บ้านหนองครก-ตายอย หมู่ที่ 11 ตำบลโดมประดิษฐ์</t>
  </si>
  <si>
    <t>03640 - รพ.สต.บ้านบุเปือย หมู่ที่ 02 ตำบลบุเปือย</t>
  </si>
  <si>
    <t>03641 - รพ.สต.บ้านยางใหญ่ หมู่ที่ 01 ตำบลยางใหญ่</t>
  </si>
  <si>
    <t>03642 - รพ.สต.บ้านสุขวัฒนา หมู่ที่ 02 ตำบลเก่าขาม</t>
  </si>
  <si>
    <t>10228 - สสช.บ้านแปดอุ้ม</t>
  </si>
  <si>
    <t>10229 - รพ.สต.บ้านค้อ หมู่ที่ 07 ตำบลโดมประดิษฐ์</t>
  </si>
  <si>
    <t>10230 - สสช.บ้านจันลา</t>
  </si>
  <si>
    <t>21344 - ศสช.คำข่า</t>
  </si>
  <si>
    <t>77512 - ศูนย์แพทย์ชุมชนโรงพยาบาลน้ำยืน</t>
  </si>
  <si>
    <t>10950 - รพ.บุณฑริก</t>
  </si>
  <si>
    <t>03644 - รพ.สต.ห้วยข่า หมู่ที่ 01 ตำบลห้วยข่า</t>
  </si>
  <si>
    <t>03645 - รพ.สต.บ้านหนองเม็ก หมู่ที่ 04 ตำบลห้วยข่า</t>
  </si>
  <si>
    <t>03646 - รพ.สต.บ้านบก หมู่ที่ 08 ตำบลห้วยข่า</t>
  </si>
  <si>
    <t>03647 - รพ.สต.บ้านคอแลน หมู่ที่ 01 ตำบลคอแลน</t>
  </si>
  <si>
    <t>03648 - รพ.สต.บ้านหนองเรือ หมู่ที่ 08 ตำบลคอแลน</t>
  </si>
  <si>
    <t>03649 - รพ.สต.บ้านขอนแป้น หมู่ที่ 09 ตำบลคอแลน</t>
  </si>
  <si>
    <t>03650 - รพ.สต.บ้านนาโพธิ์ หมู่ที่ 01 ตำบลนาโพธิ์</t>
  </si>
  <si>
    <t>03651 - รพ.สต.หนองสะโน หมู่ที่ 01 ตำบลหนองสะโน</t>
  </si>
  <si>
    <t>03652 - รพ.สต.บ้านสร้างม่วง หมู่ที่ 06 ตำบลหนองสะโน</t>
  </si>
  <si>
    <t>03653 - รพ.สต.บ้านสมพรรัตน์ หมู่ที่ 10 ตำบลหนองสะโน</t>
  </si>
  <si>
    <t>03654 - รพ.สต.บ้านโนนค้อ หมู่ที่ 01 ตำบลโนนค้อ</t>
  </si>
  <si>
    <t>03655 - รพ.สต.บ้านโนนบาก หมู่ที่ 11 ตำบลบัวงาม</t>
  </si>
  <si>
    <t>03656 - รพ.สต.แมด หมู่ที่ 06 ตำบลบ้านแมด</t>
  </si>
  <si>
    <t>13873 - รพ.สต.บ้านโนนสำราญ หมู่ที่ 10 ตำบลคอแลน</t>
  </si>
  <si>
    <t>13874 - รพ.สต.บ้านโนนสว่าง หมู่ที่ 09 ตำบลโนนค้อ</t>
  </si>
  <si>
    <t>14267 - รพ.สต.บ้านหนองแสง หมู่ที่ 11 ตำบลโพนงาม</t>
  </si>
  <si>
    <t>10951 - รพ.ตระการพืชผล</t>
  </si>
  <si>
    <t>03657 - รพ.สต.บ้านกระเดียน หมู่ที่ 01 ตำบลกระเดียน</t>
  </si>
  <si>
    <t>03658 - รพ.สต.บ้านเวียง หมู่ที่ 05 ตำบลกระเดียน</t>
  </si>
  <si>
    <t>03659 - รพ.สต.บ้านคำสมิง หมู่ที่ 07 ตำบลเกษม</t>
  </si>
  <si>
    <t>03660 - รพ.สต.บ้านเกษม หมู่ที่ 09 ตำบลเกษม</t>
  </si>
  <si>
    <t>03661 - รพ.สต.กุศกร หมู่ที่ 09 ตำบลกุศกร</t>
  </si>
  <si>
    <t>03662 - รพ.สต.บ้านข้ามเปี้ย หมู่ที่ 01 ตำบลขามเปี้ย</t>
  </si>
  <si>
    <t>03663 - รพ.สต.บ้านคอนสาย หมู่ที่ 05 ตำบลคอนสาย</t>
  </si>
  <si>
    <t>03664 - รพ.สต.บ้านโคกน้อย หมู่ที่ 07 ตำบลโคกจาน</t>
  </si>
  <si>
    <t>03665 - รพ.สต.บ้านนาพิน หมู่ที่ 02 ตำบลนาพิน</t>
  </si>
  <si>
    <t>03667 - รพ.สต.บ้านโนนกุง หมู่ที่ 03 ตำบลโนนกุง</t>
  </si>
  <si>
    <t>03668 - รพ.สต.คำแคนน้อย หมู่ที่ 10 ตำบลโนนกุง</t>
  </si>
  <si>
    <t>03669 - รพ.สต.บ้านตระการ หมู่ที่ 01 ตำบลตระการ</t>
  </si>
  <si>
    <t>03670 - รพ.สต.บ้านโพนเมือง หมู่ที่ 07 ตำบลตระการ</t>
  </si>
  <si>
    <t>03671 - รพ.สต.ตากแดด หมู่ที่ 04 ตำบลตากแดด</t>
  </si>
  <si>
    <t>03672 - รพ.สต.บ้านไหล่ทุ่ง หมู่ที่ 01 ตำบลไหล่ทุ่ง</t>
  </si>
  <si>
    <t>03673 - รพ.สต.บ้านบ่อหิน หมู่ที่ 05 ตำบลไหล่ทุ่ง</t>
  </si>
  <si>
    <t>03674 - รพ.สต.เป้า หมู่ที่ 09 ตำบลเป้า</t>
  </si>
  <si>
    <t>03675 - รพ.สต.บ้านเซเป็ด หมู่ที่ 03 ตำบลเซเป็ด</t>
  </si>
  <si>
    <t>03676 - รพ.สต.บ้านนาเดื่อ หมู่ที่ 05 ตำบลเซเป็ด</t>
  </si>
  <si>
    <t>03677 - รพ.สต.บ้านสะพือ หมู่ที่ 07 ตำบลสะพือ</t>
  </si>
  <si>
    <t>03678 - รพ.สต.บ้านหนองเต่า หมู่ที่ 01 ตำบลหนองเต่า</t>
  </si>
  <si>
    <t>03679 - รพ.สต.บ้านถ้ำแข้ หมู่ที่ 01 ตำบลถ้ำแข้</t>
  </si>
  <si>
    <t>03680 - รพ.สต.บ้านท่าหลวง หมู่ที่ 02 ตำบลท่าหลวง</t>
  </si>
  <si>
    <t>03681 - รพ.สต.บ้านห้วยฝ้ายพัฒนา หมู่ที่ 02 ตำบลห้วยฝ้ายพัฒนา</t>
  </si>
  <si>
    <t>03682 - รพ.สต.บ้านกุดยาลวน หมู่ที่ 01 ตำบลกุดยาลวน</t>
  </si>
  <si>
    <t>03683 - รพ.สต.บ้านแดง หมู่ที่ 01 ตำบลบ้านแดง</t>
  </si>
  <si>
    <t>14256 - รพ.สต.ใหม่เจริญ หมู่ที่ 04 ตำบลนาสะไม</t>
  </si>
  <si>
    <t>14257 - รพ.สต.บ้านกุง หมู่ที่ 05 ตำบลคำเจริญ</t>
  </si>
  <si>
    <t>28829 - รพ.สต.ท่าบ่อแบง หมู่ที่ 11 ตำบลขามเปี้ย</t>
  </si>
  <si>
    <t>10952 - รพ.กุดข้าวปุ้น</t>
  </si>
  <si>
    <t>03685 - รพ.สต.บ้านโนนสวาง หมู่ที่ 02 ตำบลโนนสวาง</t>
  </si>
  <si>
    <t>03686 - รพ.สต.บ้านแก้งลิง หมู่ที่ 07 ตำบลโนนสวาง</t>
  </si>
  <si>
    <t>03687 - รพ.สต.แก่งเค็ง หมู่ที่ 01 ตำบลแก่งเค็ง</t>
  </si>
  <si>
    <t>03688 - รพ.สต.บ้านขุมคำ หมู่ที่ 09 ตำบลแก่งเค็ง</t>
  </si>
  <si>
    <t>03689 - รพ.สต.บ้านกาบิน หมู่ที่ 02 ตำบลกาบิน</t>
  </si>
  <si>
    <t>03690 - รพ.สต.บ้านตุ หมู่ที่ 11 ตำบลกาบิน</t>
  </si>
  <si>
    <t>03691 - รพ.สต.บ้านบก หมู่ที่ 12 ตำบลหนองทันน้ำ</t>
  </si>
  <si>
    <t>13875 - รพ.สต.บ้านรวมไทย หมู่ที่ 08 ตำบลหนองทันน้ำ</t>
  </si>
  <si>
    <t>10953 - รพ.ม่วงสามสิบ</t>
  </si>
  <si>
    <t>03692 - รพ.สต.บ้านหนองหลัก หมู่ที่ 09 ตำบลเหล่าบก</t>
  </si>
  <si>
    <t>03693 - รพ.สต.ขมิ้น หมู่ที่ 07 ตำบลเหล่าบก</t>
  </si>
  <si>
    <t>03694 - รพ.สต.บ้านหนองแสง หมู่ที่ 02 ตำบลดุมใหญ่</t>
  </si>
  <si>
    <t>03695 - รพ.สต.บ้านบัวยาง หมู่ที่ 08 ตำบลดุมใหญ่</t>
  </si>
  <si>
    <t>03696 - รพ.สต.บ้านพระโรจน์ หมู่ที่ 05 ตำบลหนองช้างใหญ่</t>
  </si>
  <si>
    <t>03697 - รพ.สต.บ้านหนองเมือง หมู่ที่ 04 ตำบลหนองเมือง</t>
  </si>
  <si>
    <t>03698 - รพ.สต.บ้านสร้างมิ่ง หมู่ที่ 10 ตำบลหนองเมือง</t>
  </si>
  <si>
    <t>03699 - รพ.สต.บ้านโนนขวาว หมู่ที่ 04 ตำบลเตย</t>
  </si>
  <si>
    <t>03700 - รพ.สต.บ้านน้ำคำแดง หมู่ที่ 05 ตำบลเตย</t>
  </si>
  <si>
    <t>03701 - รพ.สต.นาดี หมู่ที่ 02 ตำบลยางสักกระโพหลุ่ม</t>
  </si>
  <si>
    <t>03702 - รพ.สต.บ้านยางสักกระโพหลุ่ม หมู่ที่ 07 ตำบลยางสักกระโพหลุ่ม</t>
  </si>
  <si>
    <t>03703 - รพ.สต.บ้านยางเครือ หมู่ที่ 09 ตำบลยางสักกระโพหลุ่ม</t>
  </si>
  <si>
    <t>03704 - รพ.สต.หนองไข่นก หมู่ที่ 01 ตำบลหนองไข่นก</t>
  </si>
  <si>
    <t>03705 - รพ.สต.บ้านหนองเหล่า หมู่ที่ 11 ตำบลหนองเหล่า</t>
  </si>
  <si>
    <t>03706 - รพ.สต.บ้านดอนแดงใหญ่ หมู่ที่ 02 ตำบลหนองเหล่า</t>
  </si>
  <si>
    <t>03707 - รพ.สต.บ้านหนองฮาง หมู่ที่ 01 ตำบลหนองฮาง</t>
  </si>
  <si>
    <t>03708 - รพ.สต.บ้านผักระย่า หมู่ที่ 02 ตำบลยางโยภาพ</t>
  </si>
  <si>
    <t>03709 - รพ.สต.หนองสองห้อง หมู่ที่ 10 ตำบลยางโยภาพ</t>
  </si>
  <si>
    <t>03710 - รพ.สต.บ้านหนองขุ่น หมู่ที่ 11 ตำบลยางโยภาพ</t>
  </si>
  <si>
    <t>03711 - รพ.สต.บ้านไผ่ใหญ่ หมู่ที่ 01 ตำบลไผ่ใหญ่</t>
  </si>
  <si>
    <t>03712 - รพ.สต.แสงไผ่ หมู่ที่ 03 ตำบลไผ่ใหญ่</t>
  </si>
  <si>
    <t>03713 - รพ.สต.บ้านทุ่งมณี หมู่ที่ 06 ตำบลนาเลิง</t>
  </si>
  <si>
    <t>03714 - รพ.สต.บ้านโพนแพง หมู่ที่ 07 ตำบลโพนแพง</t>
  </si>
  <si>
    <t>10954 - รพ.วารินชำราบ</t>
  </si>
  <si>
    <t>03715 - รพ.สต.บัววัด หมู่ที่ 09 ตำบลธาตุ</t>
  </si>
  <si>
    <t>03716 - รพ.สต.ราษฎร์สำราญ หมู่ที่ 07 ตำบลท่าลาด</t>
  </si>
  <si>
    <t>03717 - รพ.สต.นาโหนนน้อย หมู่ที่ 02 ตำบลโนนโหนน</t>
  </si>
  <si>
    <t>03718 - รพ.สต.บ้านคูเมืองกลาง หมู่ที่ 04 ตำบลคูเมือง</t>
  </si>
  <si>
    <t>03719 - รพ.สต.บ้านโคกเซบูรณ์ หมู่ที่ 11 ตำบลสระสมิง</t>
  </si>
  <si>
    <t>03721 - รพ.สต.บ้านเพียเภ้า หมู่ที่ 04 ตำบลคำน้ำแซบ</t>
  </si>
  <si>
    <t>03722 - รพ.สต.บ้านโนนน้อย หมู่ที่ 01 ตำบลบุ่งหวาย</t>
  </si>
  <si>
    <t>03723 - รพ.สต.ทุ่งบอน หมู่ที่ 16 ตำบลบุ่งหวาย</t>
  </si>
  <si>
    <t>03724 - รพ.สต.บ้านคำขวาง หมู่ที่ 05 ตำบลคำขวาง</t>
  </si>
  <si>
    <t>03725 - รพ.สต.บ้านโพธิ์ใหญ่ หมู่ที่ 06 ตำบลโพธิ์ใหญ่</t>
  </si>
  <si>
    <t>03726 - รพ.สต.ก่อ หมู่ที่ 07 ตำบลแสนสุข</t>
  </si>
  <si>
    <t>03727 - รพ.สต.บ้านหนองกินเพล หมู่ที่ 03 ตำบลหนองกินเพล</t>
  </si>
  <si>
    <t>03728 - รพ.สต.บ้านทุ่งเกษม หมู่ที่ 05 ตำบลโนนผึ้ง</t>
  </si>
  <si>
    <t>03729 - รพ.สต.บ้านศรีไค หมู่ที่ 03 ตำบลเมืองศรีไค</t>
  </si>
  <si>
    <t>03730 - รพ.สต.บ้านห้วยขะยูง หมู่ที่ 05 ตำบลห้วยขะยูง</t>
  </si>
  <si>
    <t>03731 - รพ.สต.บ้านวังกางฮุง หมู่ที่ 01 ตำบลบุ่งไหม</t>
  </si>
  <si>
    <t>13876 - รพ.สต.บ้านโนนเกษม หมู่ที่ 04 ตำบลท่าลาด</t>
  </si>
  <si>
    <t>13877 - รพ.สต.โนนยาง หมู่ที่ 11 ตำบลสระสมิง</t>
  </si>
  <si>
    <t>14832 - ศูนย์บริการสาธารณสุขเทศบาลเมืองวารินชำราบ</t>
  </si>
  <si>
    <t>23572 - ศูนย์บริการสาธารณสุขแห่งที่ 2 (เทศบาลเมืองวารินชำราบ)</t>
  </si>
  <si>
    <t>23573 - ศูนย์บริการสาธารณสุขแห่งที่ 3 (เทศบาลเมืองวารินชำราบ)</t>
  </si>
  <si>
    <t>28828 - รพ.สต.ปากกุดหวาย หมู่ที่ 06 ตำบลหนองกินเพล</t>
  </si>
  <si>
    <t>10956 - รพ.พิบูลมังสาหาร</t>
  </si>
  <si>
    <t>03732 - รพ.สต.บ้านกุดชมภู หมู่ที่ 06 ตำบลกุดชมภู</t>
  </si>
  <si>
    <t>03733 - รพ.สต.ดอนจิก หมู่ที่ 01 ตำบลดอนจิก</t>
  </si>
  <si>
    <t>03734 - รพ.สต.บ้านห้วยแดง หมู่ที่ 09 ตำบลดอนจิก</t>
  </si>
  <si>
    <t>03735 - รพ.สต.ทรายมูล หมู่ที่ 08 ตำบลทรายมูล</t>
  </si>
  <si>
    <t>03736 - รพ.สต.นาโพธิ์ หมู่ที่ 01 ตำบลนาโพธิ์</t>
  </si>
  <si>
    <t>03737 - รพ.สต.บ้านชาดฮี หมู่ที่ 05 ตำบลนาโพธิ์</t>
  </si>
  <si>
    <t>03738 - รพ.สต.บ้านหนองไฮ หมู่ที่ 02 ตำบลโนนกลาง</t>
  </si>
  <si>
    <t>03739 - รพ.สต.บ้านนกเต็น หมู่ที่ 04 ตำบลโนนกลาง</t>
  </si>
  <si>
    <t>03740 - รพ.สต.บ้านท่าช้าง หมู่ที่ 03 ตำบลโพธิ์ไทร</t>
  </si>
  <si>
    <t>03741 - รพ.สต.บ้านสร้างแก้ว หมู่ที่ 08 ตำบลโพธิ์ไทร</t>
  </si>
  <si>
    <t>03742 - รพ.สต.บ้านหนองโพธิ์ หมู่ที่ 01 ตำบลโพธิ์ศรี</t>
  </si>
  <si>
    <t>03743 - รพ.สต.บ้านระเว หมู่ที่ 02 ตำบลระเว</t>
  </si>
  <si>
    <t>03744 - รพ.สต.เฉลิมพระเกียรติ 60 พรรษา นวมินทราชินี หมู่ที่ 04 ตำบลไร่ใต้</t>
  </si>
  <si>
    <t>03745 - รพ.สต.หนองบัวฮี หมู่ที่ 02 ตำบลหนองบัวฮี</t>
  </si>
  <si>
    <t>03746 - รพ.สต.บ้านโนนยานาง หมู่ที่ 11 ตำบลหนองบัวฮี</t>
  </si>
  <si>
    <t>03747 - รพ.สต.อ่างศิลา หมู่ที่ 02 ตำบลอ่างศิลา</t>
  </si>
  <si>
    <t>03748 - รพ.สต.บ้านโนนกาหลง หมู่ที่ 08 ตำบลโนนกาหลง</t>
  </si>
  <si>
    <t>03749 - รพ.สต.บ้านนาชุม หมู่ที่ 05 ตำบลบ้านแขม</t>
  </si>
  <si>
    <t>03750 - รพ.สต.บ้านแขมใต้ หมู่ที่ 06 ตำบลบ้านแขม</t>
  </si>
  <si>
    <t>10957 - รพ.ตาลสุม</t>
  </si>
  <si>
    <t>03751 - รพ.สต.บ้านดอนพันชาด หมู่ที่ 04 ตำบลตาลสุม</t>
  </si>
  <si>
    <t>03752 - รพ.สต.สำโรง หมู่ที่ 01 ตำบลสำโรง</t>
  </si>
  <si>
    <t>03753 - รพ.สต.บ้านจิกเทิง หมู่ที่ 01 ตำบลจิกเทิง</t>
  </si>
  <si>
    <t>03754 - รพ.สต.หนองกุง หมู่ที่ 06 ตำบลหนองกุง</t>
  </si>
  <si>
    <t>03755 - รพ.สต.นาคาย หมู่ที่ 01 ตำบลนาคาย</t>
  </si>
  <si>
    <t>03756 - รพ.สต.บ้านคำหนามแท่ง หมู่ที่ 08 ตำบลนาคาย</t>
  </si>
  <si>
    <t>03757 - รพ.สต.คำหว้า หมู่ที่ 02 ตำบลคำหว้า</t>
  </si>
  <si>
    <t>10958 - รพ.โพธิ์ไทร</t>
  </si>
  <si>
    <t>03758 - รพ.สต.บ้านพะไล หมู่ที่ 06 ตำบลโพธิ์ไทร</t>
  </si>
  <si>
    <t>03759 - รพ.สต.ม่วงใหญ่ หมู่ที่ 01 ตำบลม่วงใหญ่</t>
  </si>
  <si>
    <t>03760 - รพ.สต.บ้านตูม หมู่ที่ 06 ตำบลม่วงใหญ่</t>
  </si>
  <si>
    <t>03761 - รพ.สต.บ้านนาขาม หมู่ที่ 10 ตำบลสำโรง</t>
  </si>
  <si>
    <t>03762 - รพ.สต.สำโรง หมู่ที่ 05 ตำบลสำโรง</t>
  </si>
  <si>
    <t>03763 - รพ.สต.บ้านสองคอน หมู่ที่ 01 ตำบลสองคอน</t>
  </si>
  <si>
    <t>03764 - รพ.สต.บ้านสารภี หมู่ที่ 01 ตำบลสารภี</t>
  </si>
  <si>
    <t>03765 - รพ.สต.บ้านปากห้วยม่วง หมู่ที่ 01 ตำบลเหล่างาม</t>
  </si>
  <si>
    <t>03766 - รพ.สต.บ้านหนองฟานยืน หมู่ที่ 05 ตำบลเหล่างาม</t>
  </si>
  <si>
    <t>13878 - รพ.สต.บ้านโสกชัน หมู่ที่ 02 ตำบลสารภี</t>
  </si>
  <si>
    <t>10959 - รพ.สำโรง</t>
  </si>
  <si>
    <t>03767 - รพ.สต.บ้านโคกก่อง หมู่ที่ 01 ตำบลโคกก่อง</t>
  </si>
  <si>
    <t>03769 - รพ.สต.บ้านหนองไฮ หมู่ที่ 01 ตำบลหนองไฮ</t>
  </si>
  <si>
    <t>03770 - รพ.สต.บ้านโนนสูง หมู่ที่ 05 ตำบลค้อน้อย</t>
  </si>
  <si>
    <t>03771 - รพ.สต.บ้านค้อน้อย หมู่ที่ 06 ตำบลค้อน้อย</t>
  </si>
  <si>
    <t>03772 - รพ.สต.ศรีมงคล (บ้านเปือย) หมู่ที่ 03 ตำบลโนนกาเล็น</t>
  </si>
  <si>
    <t>03773 - รพ.สต.บ้านโพนเมือง หมู่ที่ 08 ตำบลโนนกาเล็น</t>
  </si>
  <si>
    <t>03774 - รพ.สต.โคกสว่าง หมู่ที่ 03 ตำบลโคกสว่าง</t>
  </si>
  <si>
    <t>03775 - รพ.สต.บ้านสระดอกเกษ หมู่ที่ 07 ตำบลโคกสว่าง</t>
  </si>
  <si>
    <t>03777 - รพ.สต.บ้านบอน หมู่ที่ 01 ตำบลบอน</t>
  </si>
  <si>
    <t>03778 - รพ.สต.บ้านคำก้าว หมู่ที่ 07 ตำบลขามป้อม</t>
  </si>
  <si>
    <t>14264 - รพ.สต.บ้านหนองมัง หมู่ที่ 01 ตำบลโนนกลาง</t>
  </si>
  <si>
    <t>14266 - รพ.สต.บ้านหนองขาม หมู่ที่ 13 ตำบลโคกก่อง</t>
  </si>
  <si>
    <t>10960 - รพ.ดอนมดแดง</t>
  </si>
  <si>
    <t>03779 - รพ.สต.บ้านดงบัง หมู่ที่ 02 ตำบลดอนมดแดง</t>
  </si>
  <si>
    <t>03781 - รพ.สต.บ้านท่าเมืองเหนือ หมู่ที่ 01 ตำบลท่าเมือง</t>
  </si>
  <si>
    <t>03782 - รพ.สต.คำไฮใหญ่ หมู่ที่ 01 ตำบลคำไฮใหญ่</t>
  </si>
  <si>
    <t>14253 - รพ.สต.เหล่าแดง หมู่ที่ 08 ตำบลเหล่าแดง</t>
  </si>
  <si>
    <t>10961 - รพ.สิรินธร</t>
  </si>
  <si>
    <t>03783 - รพ.สต.คันไร่ หมู่ที่ 09 ตำบลคันไร่</t>
  </si>
  <si>
    <t>03784 - รพ.สต.บ้านช่องเม็ก หมู่ที่ 03 ตำบลช่องเม็ก</t>
  </si>
  <si>
    <t>03785 - รพ.สต.บ้านแก่งศรีโคตร หมู่ที่ 03 ตำบลโนนก่อ</t>
  </si>
  <si>
    <t>03786 - รพ.สต.บ้านคำก้อม หมู่ที่ 04 ตำบลฝางคำ</t>
  </si>
  <si>
    <t>03788 - รพ.สต.บ้านหัวสะพาน หมู่ที่ 02 ตำบลคำเขื่อนแก้ว</t>
  </si>
  <si>
    <t>03789 - รพ.สต.บ้านคันเปือย หมู่ที่ 05 ตำบลคำเขื่อนแก้ว</t>
  </si>
  <si>
    <t>14261 - รพ.สต.นิคมสร้างตนเอง 2 หมู่ที่ 08 ตำบลคำเขื่อนแก้ว</t>
  </si>
  <si>
    <t>10962 - รพ.ทุ่งศรีอุดม</t>
  </si>
  <si>
    <t>03790 - รพ.สต.บ้านหนองอ้ม หมู่ที่ 01 ตำบลหนองอ้ม</t>
  </si>
  <si>
    <t>03791 - รพ.สต.บ้านนาเกษม หมู่ที่ 01 ตำบลนาเกษม</t>
  </si>
  <si>
    <t>03792 - รพ.สต.บ้านโนนใหญ่ หมู่ที่ 05 ตำบลนาเกษม</t>
  </si>
  <si>
    <t>03793 - รพ.สต.บ้านกุดเรือ หมู่ที่ 01 ตำบลกุดเรือ</t>
  </si>
  <si>
    <t>03794 - รพ.สต.บ้านทุ่งช้าง หมู่ที่ 10 ตำบลกุดเรือ</t>
  </si>
  <si>
    <t>03795 - รพ.สต.บ้านหนองบัวอารี หมู่ที่ 06 ตำบลนาห่อม</t>
  </si>
  <si>
    <t>11443 - รพร.เดชอุดม</t>
  </si>
  <si>
    <t>03599 - รพ.สต.นาส่วง หมู่ที่ 10 ตำบลนาส่วง</t>
  </si>
  <si>
    <t>03600 - รพ.สต.บ้านนาเจริญ หมู่ที่ 08 ตำบลนาเจริญ</t>
  </si>
  <si>
    <t>03601 - รพ.สต.ทุ่งเทิง หมู่ที่ 01 ตำบลทุ่งเทิง</t>
  </si>
  <si>
    <t>03602 - รพ.สต.บ้านบัวเจริญ หมู่ที่ 09 ตำบลทุ่งเทิง</t>
  </si>
  <si>
    <t>03603 - รพ.สต.บ้านสวนฝ้าย หมู่ที่ 07 ตำบลสมสะอาด</t>
  </si>
  <si>
    <t>03604 - รพ.สต.บ้านม่วง หมู่ที่ 10 ตำบลสมสะอาด</t>
  </si>
  <si>
    <t>03605 - รพ.สต.บ้านนาทุ่ง หมู่ที่ 03 ตำบลกุดประทาย</t>
  </si>
  <si>
    <t>03606 - รพ.สต.บ้านโนนกอย หมู่ที่ 04 ตำบลกุดประทาย</t>
  </si>
  <si>
    <t>03607 - รพ.สต.บ้านโนนแคน หมู่ที่ 15 ตำบลตบหู</t>
  </si>
  <si>
    <t>03608 - รพ.สต.บ้านโพนดวน หมู่ที่ 03 ตำบลตบหู</t>
  </si>
  <si>
    <t>03610 - รพ.สต.บ้านเสาเล้า หมู่ที่ 06 ตำบลตบหู</t>
  </si>
  <si>
    <t>03611 - รพ.สต.กลาง หมู่ที่ 01 ตำบลกลาง</t>
  </si>
  <si>
    <t>03612 - รพ.สต.บ้านเม็กน้อย หมู่ที่ 16 ตำบลกลาง</t>
  </si>
  <si>
    <t>03613 - รพ.สต.แก้ง หมู่ที่ 01 ตำบลแก้ง</t>
  </si>
  <si>
    <t>03614 - รพ.สต.บ้านท่าโพธิ์ศรี หมู่ที่ 07 ตำบลท่าโพธิ์ศรี</t>
  </si>
  <si>
    <t>03615 - รพ.สต.บ้านบัวงาม หมู่ที่ 01 ตำบลบัวงาม</t>
  </si>
  <si>
    <t>03616 - รพ.สต.บ้านหนองสนม หมู่ที่ 13 ตำบลบัวงาม</t>
  </si>
  <si>
    <t>03617 - รพ.สต.บ้านคำครั่ง หมู่ที่ 01 ตำบลคำครั่ง</t>
  </si>
  <si>
    <t>03618 - รพ.สต.บ้านนากระแชง หมู่ที่ 01 ตำบลนากระแซง</t>
  </si>
  <si>
    <t>03619 - รพ.สต.บ้านหนองเงินฮ้อย หมู่ที่ 07 ตำบลนากระแซง</t>
  </si>
  <si>
    <t>03620 - รพ.สต.บ้านหนองยาว หมู่ที่ 08 ตำบลโพนงาม</t>
  </si>
  <si>
    <t>03621 - รพ.สต.นิคมลำโดมใหญ่ หมู่ที่ 05 ตำบลโพนงาม</t>
  </si>
  <si>
    <t>03622 - รพ.สต.บ้านป่าโม่ง หมู่ที่ 02 ตำบลป่าโมง</t>
  </si>
  <si>
    <t>03623 - รพ.สต.บ้านคำกลาง หมู่ที่ 05 ตำบลป่าโมง</t>
  </si>
  <si>
    <t>03624 - รพ.สต.ใหม่พัฒนา หมู่ที่ 03 ตำบลโนนสมบูรณ์</t>
  </si>
  <si>
    <t>21341 - ศสช.บ้านโคกเถื่อนช้าง</t>
  </si>
  <si>
    <t>21342 - ศสช.โรงพยาบาลยุพราชเดชอุดม</t>
  </si>
  <si>
    <t>23788 - ศสช.บ้านแขม</t>
  </si>
  <si>
    <t>11495 - รพ.กองบิน21</t>
  </si>
  <si>
    <t>11496 - รพ.ค่ายสรรพสิทธิประสงค์</t>
  </si>
  <si>
    <t>11918 - รพ.เอกชนร่มเกล้า</t>
  </si>
  <si>
    <t>15078 - รพ.มหาวิทยาลัยอุบลราชธานี</t>
  </si>
  <si>
    <t>15246 - ศสช.ชยางกูร 28</t>
  </si>
  <si>
    <t>15245 - ศสช.ท่าวังหิน</t>
  </si>
  <si>
    <t>15247 - ศสช.บ้านดู่</t>
  </si>
  <si>
    <t>15248 - ศสช.วัดปทุมมาลัย</t>
  </si>
  <si>
    <t>22767 - สถานพยาบาลเรือนจำกลางอุบลราชธานี</t>
  </si>
  <si>
    <t>23815 - ศูนย์แพทย์ชุมชนวัดใต้</t>
  </si>
  <si>
    <t>21984 - รพ.๕๐ พรรษา มหาวชิราลงกรณ</t>
  </si>
  <si>
    <t>03525 - รพ.สต.บ้านหัวเรือ หมู่ที่ 01 ตำบลหัวเรือ</t>
  </si>
  <si>
    <t>03526 - รพ.สต.บ้านหนองขอน หมู่ที่ 10 ตำบลหนองขอน</t>
  </si>
  <si>
    <t>03527 - รพ.สต.บ้านหนองไหล หมู่ที่ 01 ตำบลหนองขอน</t>
  </si>
  <si>
    <t>03530 - รพ.สต.บ้านปทุม หมู่ที่ 07 ตำบลปทุม</t>
  </si>
  <si>
    <t>03531 - รพ.สต.บ้านด้ามพร้า หมู่ที่ 04 ตำบลขามใหญ่</t>
  </si>
  <si>
    <t>03532 - รพ.สต.บ้านหนองแก หมู่ที่ 03 ตำบลแจระแม</t>
  </si>
  <si>
    <t>03533 - รพ.สต.ทัพไทย หมู่ที่ 07 ตำบลแจระแม</t>
  </si>
  <si>
    <t>03534 - รพ.สต.บ้านหนองบ่อ หมู่ที่ 01 ตำบลหนองบ่อ</t>
  </si>
  <si>
    <t>03535 - รพ.สต.บ้านดงบัง หมู่ที่ 09 ตำบลหนองบ่อ</t>
  </si>
  <si>
    <t>03536 - รพ.สต.บ้านยางลุ่ม หมู่ที่ 04 ตำบลไร่น้อย</t>
  </si>
  <si>
    <t>03537 - รพ.สต.บ้านกระโสบ หมู่ที่ 04 ตำบลกระโสบ</t>
  </si>
  <si>
    <t>03538 - รพ.สต.บ้านปากน้ำ หมู่ที่ 03 ตำบลกุดลาด</t>
  </si>
  <si>
    <t>03539 - รพ.สต.บ้านผาแก้ว หมู่ที่ 05 ตำบลกุดลาด</t>
  </si>
  <si>
    <t>03540 - รพ.สต.บ้านหนองแต้ หมู่ที่ 01 ตำบลขี้เหล็ก</t>
  </si>
  <si>
    <t>14251 - รพ.สต.บ้านปะอาว หมู่ที่ 06 ตำบลปะอาว</t>
  </si>
  <si>
    <t>21343 - รพ.สต.หัวดูน หมู่ที่ 21</t>
  </si>
  <si>
    <t>23161 - รพ.สต.ขามใหญ่ หมู่ที่ 01 ตำบลขามใหญ่</t>
  </si>
  <si>
    <t>23749 - รพ.สต.ดงแสนสุข หมู่ที่ 15</t>
  </si>
  <si>
    <t>24965 - รพ.สต.ดงห่องแห่ หมู่ที่ 03 ตำบลปทุม</t>
  </si>
  <si>
    <t>28022 - รพ.สต.ตำแย หมู่ที่ 01 ตำบลไร่น้อย</t>
  </si>
  <si>
    <t>77672 - ศสช.โรงพยาบาล ๕๐ พรรษา มหาวชิราลงกรณ</t>
  </si>
  <si>
    <t>24032 - รพ.นาตาล</t>
  </si>
  <si>
    <t>03801 - รพ.สต.นาตาล หมู่ที่ 01 ตำบลนาตาล</t>
  </si>
  <si>
    <t>03802 - รพ.สต.บ้านปากแซง หมู่ที่ 03 ตำบลพะลาน</t>
  </si>
  <si>
    <t>03803 - รพ.สต.บ้านบก หมู่ที่ 04 ตำบลพะลาน</t>
  </si>
  <si>
    <t>03804 - รพ.สต.บ้านกองโพน หมู่ที่ 01 ตำบลกองโพน</t>
  </si>
  <si>
    <t>03805 - รพ.สต.บ้านศรีคูณ หมู่ที่ 03 ตำบลพังเคน</t>
  </si>
  <si>
    <t>03806 - รพ.สต.บ้านพังเคน หมู่ที่ 04 ตำบลพังเคน</t>
  </si>
  <si>
    <t>24740 - ศสช.มหาวิทยาลัยราชภัฏอุบลราชธานี</t>
  </si>
  <si>
    <t>24821 - รพ.นาเยีย</t>
  </si>
  <si>
    <t>03796 - รพ.สต.นาเยีย หมู่ที่ 02 ตำบลนาเยีย</t>
  </si>
  <si>
    <t>03797 - รพ.สต.บ้านนาจาน หมู่ที่ 10 ตำบลนาเยีย</t>
  </si>
  <si>
    <t>03798 - รพ.สต.บ้านนาดี หมู่ที่ 04 ตำบลนาดี</t>
  </si>
  <si>
    <t>03799 - รพ.สต.บ้านนาดู่ หมู่ที่ 10 ตำบลนาดี</t>
  </si>
  <si>
    <t>03800 - รพ.สต.บ้านนาเรือง หมู่ที่ 07 ตำบลนาเรือง</t>
  </si>
  <si>
    <t>27967 - รพ.สว่างวีระวงศ์</t>
  </si>
  <si>
    <t>03812 - รพ.สต.บ้านโคกสมบูรณ์ หมู่ที่ 01 ตำบลแก่งโดม</t>
  </si>
  <si>
    <t>03813 - รพ.สต.บ้านแก่งโดม หมู่ที่ 06 ตำบลแก่งโดม</t>
  </si>
  <si>
    <t>03814 - รพ.สต.บ้านคำนกเปล้า หมู่ที่ 12 ตำบลท่าช้าง</t>
  </si>
  <si>
    <t>03815 - รพ.สต.บ้านบุ่งมะแลงใต้ หมู่ที่ 04 ตำบลบุ่งมะแลง</t>
  </si>
  <si>
    <t>03816 - รพ.สต.บ้านสว่างตก หมู่ที่ 08 ตำบลสว่าง</t>
  </si>
  <si>
    <t>13880 - รพ.สต.บ้านคำโพธิ์ หมู่ที่ 08 ตำบลท่าช้าง</t>
  </si>
  <si>
    <t>28894 - รพ.สต.บัวเทิง หมู่ที่ 04 ตำบลท่าช้าง</t>
  </si>
  <si>
    <t>27968 - รพ.น้ำขุ่น</t>
  </si>
  <si>
    <t>03817 - รพ.สต.บ้านน้ำขุ่น หมู่ที่ 03 ตำบลตาเกา</t>
  </si>
  <si>
    <t>03818 - รพ.สต.บ้านโนนยาง หมู่ที่ 11 ตำบลโคกสะอาด</t>
  </si>
  <si>
    <t>03819 - รพ.สต.บ้านดอนโมกข์ หมู่ที่ 07 ตำบลไพบูลย์</t>
  </si>
  <si>
    <t>03820 - รพ.สต.บ้านขี้เหล็ก หมู่ที่ 02 ตำบลขี้เหล็ก</t>
  </si>
  <si>
    <t>03821 - รพ.สต.บ้านโคกสะอาด หมู่ที่ 01 ตำบลโคกสะอาด</t>
  </si>
  <si>
    <t>13881 - รพ.สต.บ้านวังเสือ หมู่ที่ 09 ตำบลไพบูลย์</t>
  </si>
  <si>
    <t>27976 - รพ.เหล่าเสือโก้ก</t>
  </si>
  <si>
    <t>03807 - รพ.สต.เหล่าเสือโก้ก หมู่ที่ 09 ตำบลเหล่าเสือโก้ก</t>
  </si>
  <si>
    <t>03808 - รพ.สต.บ้านโพนเมือง หมู่ที่ 01 ตำบลโพนเมือง</t>
  </si>
  <si>
    <t>03809 - รพ.สต.แพงใหญ่ หมู่ที่ 06 ตำบลแพงใหญ่</t>
  </si>
  <si>
    <t>03810 - รพ.สต.บ้านหนองบก หมู่ที่ 03 ตำบลหนองบก</t>
  </si>
  <si>
    <t>03811 - รพ.สต.บ้านดูน หมู่ที่ 04 ตำบลหนองบก</t>
  </si>
  <si>
    <t>14250 - รพ.สต.บ้านสร้างถ่อ หมู่ที่ 05 ตำบลโพนเมือง</t>
  </si>
  <si>
    <t>รวมจำนวนประชากรสิทธิหลักประกันสุขภาพแห่งชาติ ตามที่ระบุเงื่อนไข</t>
  </si>
  <si>
    <r>
      <rPr>
        <sz val="11"/>
        <color theme="1"/>
        <rFont val="Tahoma"/>
        <family val="2"/>
        <scheme val="minor"/>
      </rPr>
      <t xml:space="preserve">ข้อมูล ณ วันที่ : </t>
    </r>
    <r>
      <rPr>
        <sz val="11"/>
        <color theme="1"/>
        <rFont val="Tahoma"/>
        <family val="2"/>
        <scheme val="minor"/>
      </rPr>
      <t>ต.ค. 2562</t>
    </r>
  </si>
  <si>
    <r>
      <rPr>
        <sz val="11"/>
        <color theme="1"/>
        <rFont val="Tahoma"/>
        <family val="2"/>
        <scheme val="minor"/>
      </rPr>
      <t xml:space="preserve">ดึงข้อมูล ณ วันที่ : </t>
    </r>
    <r>
      <rPr>
        <sz val="11"/>
        <color theme="1"/>
        <rFont val="Tahoma"/>
        <family val="2"/>
        <scheme val="minor"/>
      </rPr>
      <t>19/11/2019</t>
    </r>
  </si>
  <si>
    <r>
      <rPr>
        <sz val="11"/>
        <color theme="1"/>
        <rFont val="Tahoma"/>
        <family val="2"/>
        <scheme val="minor"/>
      </rPr>
      <t xml:space="preserve">ที่มา : </t>
    </r>
    <r>
      <rPr>
        <sz val="11"/>
        <color theme="1"/>
        <rFont val="Tahoma"/>
        <family val="2"/>
        <scheme val="minor"/>
      </rPr>
      <t>สำนักบริหารงานทะเบียนหลักประกันสุขภาพ สำนักงานหลักประกันสุขภาพแห่งชาติ</t>
    </r>
  </si>
  <si>
    <r>
      <rPr>
        <sz val="11"/>
        <color theme="1"/>
        <rFont val="Tahoma"/>
        <family val="2"/>
        <scheme val="minor"/>
      </rPr>
      <t xml:space="preserve">พัฒนาโดย : </t>
    </r>
    <r>
      <rPr>
        <sz val="11"/>
        <color theme="1"/>
        <rFont val="Tahoma"/>
        <family val="2"/>
        <scheme val="minor"/>
      </rPr>
      <t>งานพัฒนาระบบคลังข้อมูล สำนักบริหารสารสนเทศการประกัน สำนักงานหลักประกันสุขภาพแห่งชาติ</t>
    </r>
  </si>
  <si>
    <r>
      <rPr>
        <sz val="11"/>
        <color theme="1"/>
        <rFont val="Tahoma"/>
        <family val="2"/>
        <scheme val="minor"/>
      </rPr>
      <t xml:space="preserve">รับผิดชอบโดย : </t>
    </r>
    <r>
      <rPr>
        <sz val="11"/>
        <color theme="1"/>
        <rFont val="Tahoma"/>
        <family val="2"/>
        <scheme val="minor"/>
      </rPr>
      <t>สำนักบริหารงานทะเบียนหลักประกันสุขภาพ สำนักงานหลักประกันสุขภาพแห่งชาติ</t>
    </r>
  </si>
  <si>
    <t>25.จำนวนเตียงตามกรอบกระทรวง (เตียง)</t>
  </si>
  <si>
    <t>26.จำนวนเตียงจริง (Active bed)  (เตียง)</t>
  </si>
  <si>
    <t>21.จำนวน อสม. (คน)</t>
  </si>
  <si>
    <t>20.จำนวนองค์การบริการส่วนตำบล (แห่ง)</t>
  </si>
  <si>
    <t>เขตสุขภาพ</t>
  </si>
  <si>
    <t>รหัสหน่วยงาน</t>
  </si>
  <si>
    <t>ชื่อหน่วยงาน</t>
  </si>
  <si>
    <t>code</t>
  </si>
  <si>
    <t>ประเภทService Plan</t>
  </si>
  <si>
    <t>เตียงตามกรอบกระทรวง</t>
  </si>
  <si>
    <t>จำนวนเตียงจริง</t>
  </si>
  <si>
    <t>อุบลราชธานี</t>
  </si>
  <si>
    <t>10669</t>
  </si>
  <si>
    <t>รพ.สรรพสิทธิประสงค์</t>
  </si>
  <si>
    <t>21984</t>
  </si>
  <si>
    <t>รพ.๕๐ พรรษา มหาวชิราลงกรณ</t>
  </si>
  <si>
    <t>S</t>
  </si>
  <si>
    <t>11443</t>
  </si>
  <si>
    <t>รพ.สมเด็จพระยุพราชเดชอุดม</t>
  </si>
  <si>
    <t>M1</t>
  </si>
  <si>
    <t>10954</t>
  </si>
  <si>
    <t>รพ.วารินชำราบ</t>
  </si>
  <si>
    <t>10951</t>
  </si>
  <si>
    <t>รพ.ตระการพืชผล</t>
  </si>
  <si>
    <t>M2</t>
  </si>
  <si>
    <t>10956</t>
  </si>
  <si>
    <t>รพ.พิบูลมังสาหาร</t>
  </si>
  <si>
    <t>10948</t>
  </si>
  <si>
    <t>รพ.นาจะหลวย</t>
  </si>
  <si>
    <t>F2</t>
  </si>
  <si>
    <t>10950</t>
  </si>
  <si>
    <t>รพ.บุณฑริก</t>
  </si>
  <si>
    <t>10961</t>
  </si>
  <si>
    <t>รพ.สิรินธร</t>
  </si>
  <si>
    <t>10959</t>
  </si>
  <si>
    <t>รพ.สำโรง</t>
  </si>
  <si>
    <t>10944</t>
  </si>
  <si>
    <t>รพ.ศรีเมืองใหม่</t>
  </si>
  <si>
    <t>10958</t>
  </si>
  <si>
    <t>รพ.โพธิ์ไทร</t>
  </si>
  <si>
    <t>10949</t>
  </si>
  <si>
    <t>รพ.น้ำยืน</t>
  </si>
  <si>
    <t>10947</t>
  </si>
  <si>
    <t>รพ.เขมราฐ</t>
  </si>
  <si>
    <t>10957</t>
  </si>
  <si>
    <t>รพ.ตาลสุม</t>
  </si>
  <si>
    <t>10952</t>
  </si>
  <si>
    <t>รพ.กุดข้าวปุ้น</t>
  </si>
  <si>
    <t>10960</t>
  </si>
  <si>
    <t>รพ.ดอนมดแดง</t>
  </si>
  <si>
    <t>10962</t>
  </si>
  <si>
    <t>รพ.ทุ่งศรีอุดม</t>
  </si>
  <si>
    <t>10945</t>
  </si>
  <si>
    <t>รพ.โขงเจียม</t>
  </si>
  <si>
    <t>10946</t>
  </si>
  <si>
    <t>รพ.เขื่องใน</t>
  </si>
  <si>
    <t>10953</t>
  </si>
  <si>
    <t>รพ.ม่วงสามสิบ</t>
  </si>
  <si>
    <t>27976</t>
  </si>
  <si>
    <t>รพ.เหล่าเสือโก้ก</t>
  </si>
  <si>
    <t>F3</t>
  </si>
  <si>
    <t>27967</t>
  </si>
  <si>
    <t>รพ.สว่างวีระวงศ์</t>
  </si>
  <si>
    <t>27968</t>
  </si>
  <si>
    <t>รพ.น้ำขุ่น</t>
  </si>
  <si>
    <t>24032</t>
  </si>
  <si>
    <t>รพ.นาตาล</t>
  </si>
  <si>
    <t xml:space="preserve">                            </t>
  </si>
  <si>
    <t>24821</t>
  </si>
  <si>
    <t>รพ.นาเยีย</t>
  </si>
  <si>
    <t>ข้อมูลพื้นฐานโรงพยาบาลสังกัดสำนักงานปลัดกระทรวงสาธารณสุข ปีงบประมาณ 2562</t>
  </si>
  <si>
    <t>C</t>
  </si>
  <si>
    <t>D</t>
  </si>
  <si>
    <t>E</t>
  </si>
  <si>
    <t>F</t>
  </si>
  <si>
    <t>G</t>
  </si>
  <si>
    <t>H</t>
  </si>
  <si>
    <t xml:space="preserve">จำนวนเตียง ICU
</t>
  </si>
  <si>
    <t>จำนวนเตียง NICU</t>
  </si>
  <si>
    <t>จำนวนเตียง CCU</t>
  </si>
  <si>
    <t>จำนวนเตียง ICU แผนกอื่นๆ</t>
  </si>
  <si>
    <t>รวมจำนวนเตียง ICU ทั้งหมด</t>
  </si>
  <si>
    <t>จำนวนห้องผ่าตัด</t>
  </si>
  <si>
    <t>I</t>
  </si>
  <si>
    <t>J</t>
  </si>
  <si>
    <t>K</t>
  </si>
  <si>
    <t>L</t>
  </si>
  <si>
    <t>M</t>
  </si>
  <si>
    <t>N</t>
  </si>
  <si>
    <t>ประเภทหน่วยบริการ</t>
  </si>
  <si>
    <t>รพ.สต.</t>
  </si>
  <si>
    <t>สสช.</t>
  </si>
  <si>
    <t>รพ.</t>
  </si>
  <si>
    <t>PCU รพ.</t>
  </si>
  <si>
    <t xml:space="preserve"> CMU</t>
  </si>
  <si>
    <t>CMU</t>
  </si>
  <si>
    <t>รพ.นอก สธ.</t>
  </si>
  <si>
    <t>รพ.เอกชน</t>
  </si>
  <si>
    <t>CMU นอก สธ.</t>
  </si>
  <si>
    <t>สถานพยาบาลนอก สธ.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</si>
</sst>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6"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Wingdings 2"/>
      <family val="1"/>
      <charset val="2"/>
    </font>
    <font>
      <sz val="16"/>
      <name val="TH SarabunPSK"/>
      <family val="2"/>
    </font>
    <font>
      <sz val="14"/>
      <color rgb="FFFF0000"/>
      <name val="TH SarabunPSK"/>
      <family val="2"/>
    </font>
    <font>
      <vertAlign val="superscript"/>
      <sz val="14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1"/>
      <color theme="0"/>
      <name val="Tahoma"/>
      <family val="2"/>
      <scheme val="minor"/>
    </font>
    <font>
      <u/>
      <sz val="14"/>
      <name val="TH SarabunPSK"/>
      <family val="2"/>
    </font>
    <font>
      <i/>
      <u/>
      <sz val="18"/>
      <name val="TH SarabunPSK"/>
      <family val="2"/>
    </font>
    <font>
      <i/>
      <sz val="18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theme="1"/>
      <name val="Tahoma"/>
      <family val="2"/>
    </font>
    <font>
      <sz val="10"/>
      <color rgb="FFFFFFFF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14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99FF"/>
      </patternFill>
    </fill>
    <fill>
      <patternFill patternType="solid">
        <fgColor rgb="FFBFD2E2"/>
      </patternFill>
    </fill>
    <fill>
      <patternFill patternType="solid">
        <fgColor rgb="FFF2F1F1"/>
      </patternFill>
    </fill>
  </fills>
  <borders count="6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/>
      <right/>
      <top/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37">
    <xf numFmtId="0" fontId="0" fillId="0" borderId="0" xfId="0"/>
    <xf numFmtId="0" fontId="1" fillId="5" borderId="19" xfId="0" applyFont="1" applyFill="1" applyBorder="1" applyAlignment="1"/>
    <xf numFmtId="0" fontId="1" fillId="5" borderId="20" xfId="0" applyFont="1" applyFill="1" applyBorder="1" applyAlignment="1"/>
    <xf numFmtId="0" fontId="1" fillId="6" borderId="24" xfId="0" applyFont="1" applyFill="1" applyBorder="1" applyAlignment="1"/>
    <xf numFmtId="0" fontId="1" fillId="6" borderId="22" xfId="0" applyFont="1" applyFill="1" applyBorder="1" applyAlignment="1"/>
    <xf numFmtId="0" fontId="2" fillId="0" borderId="25" xfId="0" applyFont="1" applyBorder="1" applyAlignment="1">
      <alignment horizontal="center" vertical="top"/>
    </xf>
    <xf numFmtId="0" fontId="2" fillId="0" borderId="25" xfId="0" applyFont="1" applyFill="1" applyBorder="1" applyAlignment="1">
      <alignment vertical="top" wrapText="1"/>
    </xf>
    <xf numFmtId="49" fontId="2" fillId="0" borderId="25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25" xfId="0" applyFont="1" applyFill="1" applyBorder="1" applyAlignment="1">
      <alignment horizontal="center" vertical="top"/>
    </xf>
    <xf numFmtId="49" fontId="2" fillId="0" borderId="25" xfId="0" quotePrefix="1" applyNumberFormat="1" applyFont="1" applyFill="1" applyBorder="1" applyAlignment="1">
      <alignment vertical="top" wrapText="1"/>
    </xf>
    <xf numFmtId="0" fontId="2" fillId="4" borderId="2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7" borderId="2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49" fontId="2" fillId="0" borderId="25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4" fillId="7" borderId="25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/>
    </xf>
    <xf numFmtId="0" fontId="2" fillId="0" borderId="31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/>
    </xf>
    <xf numFmtId="0" fontId="2" fillId="4" borderId="3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49" fontId="2" fillId="0" borderId="8" xfId="0" applyNumberFormat="1" applyFont="1" applyFill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0" fontId="2" fillId="0" borderId="33" xfId="0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 wrapText="1"/>
    </xf>
    <xf numFmtId="0" fontId="2" fillId="4" borderId="3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5" xfId="0" applyFont="1" applyFill="1" applyBorder="1" applyAlignment="1">
      <alignment vertical="top"/>
    </xf>
    <xf numFmtId="0" fontId="1" fillId="2" borderId="36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top"/>
    </xf>
    <xf numFmtId="0" fontId="2" fillId="0" borderId="37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27" xfId="0" applyFont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" fillId="5" borderId="31" xfId="0" applyFont="1" applyFill="1" applyBorder="1" applyAlignment="1">
      <alignment horizontal="center"/>
    </xf>
    <xf numFmtId="0" fontId="1" fillId="5" borderId="22" xfId="0" applyFont="1" applyFill="1" applyBorder="1" applyAlignment="1"/>
    <xf numFmtId="0" fontId="3" fillId="0" borderId="27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38" xfId="0" applyFont="1" applyFill="1" applyBorder="1" applyAlignment="1">
      <alignment vertical="top"/>
    </xf>
    <xf numFmtId="0" fontId="3" fillId="0" borderId="43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1" fillId="3" borderId="36" xfId="0" applyFont="1" applyFill="1" applyBorder="1" applyAlignment="1">
      <alignment horizontal="center" vertical="top"/>
    </xf>
    <xf numFmtId="0" fontId="1" fillId="4" borderId="36" xfId="0" applyFont="1" applyFill="1" applyBorder="1" applyAlignment="1">
      <alignment horizontal="center" vertical="top"/>
    </xf>
    <xf numFmtId="0" fontId="1" fillId="6" borderId="20" xfId="0" applyFont="1" applyFill="1" applyBorder="1" applyAlignment="1"/>
    <xf numFmtId="0" fontId="1" fillId="6" borderId="0" xfId="0" applyFont="1" applyFill="1" applyBorder="1" applyAlignment="1"/>
    <xf numFmtId="0" fontId="1" fillId="6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/>
    </xf>
    <xf numFmtId="0" fontId="1" fillId="2" borderId="39" xfId="0" applyFont="1" applyFill="1" applyBorder="1" applyAlignment="1">
      <alignment horizontal="center" vertical="top"/>
    </xf>
    <xf numFmtId="0" fontId="1" fillId="0" borderId="24" xfId="0" applyFont="1" applyBorder="1" applyAlignment="1"/>
    <xf numFmtId="0" fontId="1" fillId="0" borderId="22" xfId="0" applyFont="1" applyBorder="1" applyAlignment="1"/>
    <xf numFmtId="0" fontId="1" fillId="0" borderId="10" xfId="0" applyFont="1" applyBorder="1" applyAlignment="1"/>
    <xf numFmtId="0" fontId="1" fillId="5" borderId="24" xfId="0" applyFont="1" applyFill="1" applyBorder="1" applyAlignment="1"/>
    <xf numFmtId="0" fontId="1" fillId="5" borderId="10" xfId="0" applyFont="1" applyFill="1" applyBorder="1" applyAlignment="1"/>
    <xf numFmtId="0" fontId="1" fillId="0" borderId="24" xfId="0" applyFont="1" applyFill="1" applyBorder="1" applyAlignment="1"/>
    <xf numFmtId="0" fontId="1" fillId="0" borderId="22" xfId="0" applyFont="1" applyFill="1" applyBorder="1" applyAlignment="1"/>
    <xf numFmtId="0" fontId="1" fillId="0" borderId="10" xfId="0" applyFont="1" applyFill="1" applyBorder="1" applyAlignment="1"/>
    <xf numFmtId="0" fontId="7" fillId="5" borderId="19" xfId="0" applyFont="1" applyFill="1" applyBorder="1" applyAlignment="1"/>
    <xf numFmtId="0" fontId="7" fillId="6" borderId="24" xfId="0" applyFont="1" applyFill="1" applyBorder="1" applyAlignment="1"/>
    <xf numFmtId="0" fontId="7" fillId="0" borderId="24" xfId="0" applyFont="1" applyBorder="1" applyAlignment="1"/>
    <xf numFmtId="0" fontId="8" fillId="0" borderId="26" xfId="0" applyFont="1" applyFill="1" applyBorder="1" applyAlignment="1">
      <alignment vertical="top" wrapText="1"/>
    </xf>
    <xf numFmtId="0" fontId="7" fillId="5" borderId="24" xfId="0" applyFont="1" applyFill="1" applyBorder="1" applyAlignment="1"/>
    <xf numFmtId="0" fontId="7" fillId="0" borderId="24" xfId="0" applyFont="1" applyFill="1" applyBorder="1" applyAlignment="1"/>
    <xf numFmtId="0" fontId="8" fillId="0" borderId="26" xfId="0" applyFont="1" applyFill="1" applyBorder="1" applyAlignment="1">
      <alignment horizontal="left" vertical="top" wrapText="1"/>
    </xf>
    <xf numFmtId="0" fontId="8" fillId="0" borderId="26" xfId="0" applyFont="1" applyBorder="1" applyAlignment="1">
      <alignment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9" xfId="0" applyFont="1" applyBorder="1" applyAlignment="1">
      <alignment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10" fillId="9" borderId="10" xfId="0" applyFont="1" applyFill="1" applyBorder="1" applyAlignment="1">
      <alignment horizontal="center" vertical="top"/>
    </xf>
    <xf numFmtId="0" fontId="10" fillId="9" borderId="34" xfId="0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4" fillId="0" borderId="0" xfId="0" applyFont="1"/>
    <xf numFmtId="0" fontId="14" fillId="0" borderId="11" xfId="0" applyFont="1" applyBorder="1"/>
    <xf numFmtId="0" fontId="14" fillId="0" borderId="47" xfId="0" applyFont="1" applyBorder="1"/>
    <xf numFmtId="0" fontId="20" fillId="0" borderId="11" xfId="0" applyFont="1" applyBorder="1"/>
    <xf numFmtId="0" fontId="20" fillId="0" borderId="27" xfId="0" applyFont="1" applyBorder="1"/>
    <xf numFmtId="0" fontId="0" fillId="10" borderId="0" xfId="0" applyFill="1"/>
    <xf numFmtId="0" fontId="20" fillId="0" borderId="50" xfId="0" applyFont="1" applyBorder="1"/>
    <xf numFmtId="0" fontId="20" fillId="0" borderId="41" xfId="0" applyFont="1" applyBorder="1"/>
    <xf numFmtId="0" fontId="20" fillId="0" borderId="43" xfId="0" applyFont="1" applyBorder="1"/>
    <xf numFmtId="0" fontId="20" fillId="0" borderId="53" xfId="0" applyFont="1" applyBorder="1"/>
    <xf numFmtId="187" fontId="20" fillId="0" borderId="11" xfId="1" applyNumberFormat="1" applyFont="1" applyBorder="1"/>
    <xf numFmtId="0" fontId="15" fillId="10" borderId="15" xfId="0" applyFont="1" applyFill="1" applyBorder="1" applyAlignment="1">
      <alignment horizontal="center"/>
    </xf>
    <xf numFmtId="187" fontId="20" fillId="0" borderId="12" xfId="1" applyNumberFormat="1" applyFont="1" applyBorder="1"/>
    <xf numFmtId="187" fontId="20" fillId="0" borderId="51" xfId="1" applyNumberFormat="1" applyFont="1" applyBorder="1"/>
    <xf numFmtId="187" fontId="20" fillId="0" borderId="52" xfId="1" applyNumberFormat="1" applyFont="1" applyBorder="1"/>
    <xf numFmtId="187" fontId="20" fillId="0" borderId="47" xfId="1" applyNumberFormat="1" applyFont="1" applyBorder="1"/>
    <xf numFmtId="187" fontId="21" fillId="10" borderId="4" xfId="1" applyNumberFormat="1" applyFont="1" applyFill="1" applyBorder="1"/>
    <xf numFmtId="187" fontId="21" fillId="10" borderId="11" xfId="1" applyNumberFormat="1" applyFont="1" applyFill="1" applyBorder="1"/>
    <xf numFmtId="187" fontId="21" fillId="10" borderId="51" xfId="1" applyNumberFormat="1" applyFont="1" applyFill="1" applyBorder="1"/>
    <xf numFmtId="187" fontId="21" fillId="10" borderId="47" xfId="1" applyNumberFormat="1" applyFont="1" applyFill="1" applyBorder="1"/>
    <xf numFmtId="0" fontId="16" fillId="10" borderId="0" xfId="0" applyFont="1" applyFill="1" applyAlignment="1">
      <alignment horizontal="center" vertical="center"/>
    </xf>
    <xf numFmtId="43" fontId="20" fillId="0" borderId="11" xfId="1" applyNumberFormat="1" applyFont="1" applyBorder="1"/>
    <xf numFmtId="43" fontId="21" fillId="13" borderId="11" xfId="1" applyNumberFormat="1" applyFont="1" applyFill="1" applyBorder="1"/>
    <xf numFmtId="187" fontId="21" fillId="13" borderId="11" xfId="1" applyNumberFormat="1" applyFont="1" applyFill="1" applyBorder="1"/>
    <xf numFmtId="0" fontId="0" fillId="0" borderId="0" xfId="0" applyAlignment="1">
      <alignment vertical="center"/>
    </xf>
    <xf numFmtId="0" fontId="22" fillId="10" borderId="0" xfId="0" applyFont="1" applyFill="1"/>
    <xf numFmtId="0" fontId="22" fillId="0" borderId="0" xfId="0" applyFont="1"/>
    <xf numFmtId="0" fontId="23" fillId="0" borderId="0" xfId="0" applyFont="1"/>
    <xf numFmtId="0" fontId="23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 wrapText="1"/>
    </xf>
    <xf numFmtId="3" fontId="23" fillId="0" borderId="33" xfId="0" applyNumberFormat="1" applyFont="1" applyBorder="1" applyAlignment="1">
      <alignment horizontal="center" wrapText="1"/>
    </xf>
    <xf numFmtId="3" fontId="23" fillId="0" borderId="47" xfId="0" applyNumberFormat="1" applyFont="1" applyBorder="1" applyAlignment="1">
      <alignment horizontal="center" wrapText="1"/>
    </xf>
    <xf numFmtId="3" fontId="23" fillId="0" borderId="11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 wrapText="1"/>
    </xf>
    <xf numFmtId="3" fontId="23" fillId="0" borderId="11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3" fontId="22" fillId="0" borderId="11" xfId="0" applyNumberFormat="1" applyFont="1" applyBorder="1" applyAlignment="1">
      <alignment horizontal="center"/>
    </xf>
    <xf numFmtId="3" fontId="22" fillId="10" borderId="10" xfId="0" applyNumberFormat="1" applyFont="1" applyFill="1" applyBorder="1" applyAlignment="1">
      <alignment horizontal="center" wrapText="1"/>
    </xf>
    <xf numFmtId="3" fontId="22" fillId="10" borderId="11" xfId="0" applyNumberFormat="1" applyFont="1" applyFill="1" applyBorder="1" applyAlignment="1">
      <alignment horizontal="center" wrapText="1"/>
    </xf>
    <xf numFmtId="0" fontId="22" fillId="10" borderId="11" xfId="0" applyFont="1" applyFill="1" applyBorder="1" applyAlignment="1">
      <alignment horizontal="center" wrapText="1"/>
    </xf>
    <xf numFmtId="0" fontId="22" fillId="10" borderId="11" xfId="0" applyFont="1" applyFill="1" applyBorder="1" applyAlignment="1">
      <alignment horizontal="center"/>
    </xf>
    <xf numFmtId="0" fontId="23" fillId="0" borderId="0" xfId="0" applyFont="1" applyAlignment="1">
      <alignment horizontal="left" vertical="top"/>
    </xf>
    <xf numFmtId="187" fontId="23" fillId="0" borderId="0" xfId="1" applyNumberFormat="1" applyFont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187" fontId="23" fillId="0" borderId="11" xfId="1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187" fontId="23" fillId="12" borderId="11" xfId="0" applyNumberFormat="1" applyFont="1" applyFill="1" applyBorder="1" applyAlignment="1">
      <alignment horizontal="left" vertical="top"/>
    </xf>
    <xf numFmtId="187" fontId="22" fillId="14" borderId="11" xfId="0" applyNumberFormat="1" applyFont="1" applyFill="1" applyBorder="1" applyAlignment="1">
      <alignment horizontal="left" vertical="top"/>
    </xf>
    <xf numFmtId="0" fontId="21" fillId="10" borderId="11" xfId="0" applyFont="1" applyFill="1" applyBorder="1" applyAlignment="1">
      <alignment horizontal="center" vertical="top"/>
    </xf>
    <xf numFmtId="187" fontId="21" fillId="10" borderId="11" xfId="1" applyNumberFormat="1" applyFont="1" applyFill="1" applyBorder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12" borderId="11" xfId="0" applyFont="1" applyFill="1" applyBorder="1" applyAlignment="1">
      <alignment horizontal="right" vertical="top"/>
    </xf>
    <xf numFmtId="0" fontId="22" fillId="14" borderId="11" xfId="0" applyFont="1" applyFill="1" applyBorder="1" applyAlignment="1">
      <alignment horizontal="right" vertical="top"/>
    </xf>
    <xf numFmtId="0" fontId="22" fillId="0" borderId="0" xfId="0" applyFont="1" applyAlignment="1">
      <alignment horizontal="center" vertical="top"/>
    </xf>
    <xf numFmtId="187" fontId="22" fillId="0" borderId="0" xfId="1" applyNumberFormat="1" applyFont="1" applyAlignment="1">
      <alignment horizontal="center" vertical="top"/>
    </xf>
    <xf numFmtId="0" fontId="23" fillId="10" borderId="11" xfId="0" applyFont="1" applyFill="1" applyBorder="1" applyAlignment="1">
      <alignment horizontal="left" vertical="top"/>
    </xf>
    <xf numFmtId="187" fontId="23" fillId="10" borderId="11" xfId="1" applyNumberFormat="1" applyFont="1" applyFill="1" applyBorder="1" applyAlignment="1">
      <alignment horizontal="left" vertical="top"/>
    </xf>
    <xf numFmtId="0" fontId="23" fillId="10" borderId="0" xfId="0" applyFont="1" applyFill="1" applyAlignment="1">
      <alignment horizontal="left" vertical="top"/>
    </xf>
    <xf numFmtId="0" fontId="23" fillId="12" borderId="11" xfId="0" applyFont="1" applyFill="1" applyBorder="1" applyAlignment="1">
      <alignment horizontal="left" vertical="top"/>
    </xf>
    <xf numFmtId="187" fontId="23" fillId="12" borderId="11" xfId="1" applyNumberFormat="1" applyFont="1" applyFill="1" applyBorder="1" applyAlignment="1">
      <alignment horizontal="left" vertical="top"/>
    </xf>
    <xf numFmtId="0" fontId="23" fillId="12" borderId="0" xfId="0" applyFont="1" applyFill="1" applyAlignment="1">
      <alignment horizontal="left" vertical="top"/>
    </xf>
    <xf numFmtId="0" fontId="22" fillId="12" borderId="11" xfId="0" applyFont="1" applyFill="1" applyBorder="1" applyAlignment="1">
      <alignment horizontal="left" vertical="top"/>
    </xf>
    <xf numFmtId="187" fontId="23" fillId="10" borderId="11" xfId="0" applyNumberFormat="1" applyFont="1" applyFill="1" applyBorder="1" applyAlignment="1">
      <alignment horizontal="left" vertical="top"/>
    </xf>
    <xf numFmtId="187" fontId="22" fillId="12" borderId="11" xfId="0" applyNumberFormat="1" applyFont="1" applyFill="1" applyBorder="1" applyAlignment="1">
      <alignment horizontal="left" vertical="top"/>
    </xf>
    <xf numFmtId="187" fontId="22" fillId="12" borderId="11" xfId="1" applyNumberFormat="1" applyFont="1" applyFill="1" applyBorder="1" applyAlignment="1">
      <alignment horizontal="left" vertical="top"/>
    </xf>
    <xf numFmtId="187" fontId="22" fillId="12" borderId="11" xfId="0" applyNumberFormat="1" applyFont="1" applyFill="1" applyBorder="1" applyAlignment="1">
      <alignment horizontal="right" vertical="top"/>
    </xf>
    <xf numFmtId="187" fontId="22" fillId="14" borderId="11" xfId="0" applyNumberFormat="1" applyFont="1" applyFill="1" applyBorder="1" applyAlignment="1">
      <alignment horizontal="right" vertical="top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3" fontId="25" fillId="0" borderId="0" xfId="0" applyNumberFormat="1" applyFont="1" applyAlignment="1">
      <alignment vertical="top"/>
    </xf>
    <xf numFmtId="3" fontId="26" fillId="0" borderId="0" xfId="0" applyNumberFormat="1" applyFont="1" applyFill="1" applyBorder="1" applyAlignment="1">
      <alignment vertical="top" wrapText="1"/>
    </xf>
    <xf numFmtId="3" fontId="0" fillId="0" borderId="0" xfId="0" applyNumberFormat="1" applyAlignment="1">
      <alignment vertical="top"/>
    </xf>
    <xf numFmtId="0" fontId="26" fillId="11" borderId="10" xfId="0" applyFont="1" applyFill="1" applyBorder="1" applyAlignment="1">
      <alignment horizontal="center" vertical="top" wrapText="1"/>
    </xf>
    <xf numFmtId="0" fontId="26" fillId="11" borderId="11" xfId="0" applyFont="1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 vertical="top"/>
    </xf>
    <xf numFmtId="0" fontId="26" fillId="12" borderId="11" xfId="0" applyFont="1" applyFill="1" applyBorder="1" applyAlignment="1">
      <alignment horizontal="center" vertical="top" wrapText="1"/>
    </xf>
    <xf numFmtId="3" fontId="26" fillId="12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27" fillId="0" borderId="11" xfId="0" applyFont="1" applyBorder="1" applyAlignment="1">
      <alignment vertical="top" wrapText="1"/>
    </xf>
    <xf numFmtId="3" fontId="27" fillId="0" borderId="10" xfId="0" applyNumberFormat="1" applyFont="1" applyBorder="1" applyAlignment="1">
      <alignment vertical="top" wrapText="1"/>
    </xf>
    <xf numFmtId="3" fontId="27" fillId="0" borderId="11" xfId="0" applyNumberFormat="1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30" fillId="16" borderId="60" xfId="0" applyFont="1" applyFill="1" applyBorder="1" applyAlignment="1">
      <alignment horizontal="center" vertical="top"/>
    </xf>
    <xf numFmtId="0" fontId="30" fillId="0" borderId="61" xfId="0" applyFont="1" applyBorder="1" applyAlignment="1">
      <alignment horizontal="center" vertical="center"/>
    </xf>
    <xf numFmtId="0" fontId="30" fillId="0" borderId="61" xfId="0" applyFont="1" applyBorder="1" applyAlignment="1">
      <alignment horizontal="left" vertical="center"/>
    </xf>
    <xf numFmtId="3" fontId="30" fillId="0" borderId="61" xfId="0" applyNumberFormat="1" applyFont="1" applyBorder="1" applyAlignment="1">
      <alignment horizontal="right" vertical="center"/>
    </xf>
    <xf numFmtId="3" fontId="31" fillId="17" borderId="61" xfId="0" applyNumberFormat="1" applyFont="1" applyFill="1" applyBorder="1" applyAlignment="1">
      <alignment horizontal="right" vertical="top"/>
    </xf>
    <xf numFmtId="0" fontId="0" fillId="0" borderId="59" xfId="0" applyBorder="1" applyAlignment="1">
      <alignment vertical="center"/>
    </xf>
    <xf numFmtId="0" fontId="24" fillId="0" borderId="0" xfId="0" applyFont="1" applyAlignment="1">
      <alignment vertical="center"/>
    </xf>
    <xf numFmtId="49" fontId="24" fillId="0" borderId="11" xfId="0" applyNumberFormat="1" applyFont="1" applyBorder="1" applyAlignment="1">
      <alignment vertical="center"/>
    </xf>
    <xf numFmtId="187" fontId="24" fillId="10" borderId="11" xfId="0" applyNumberFormat="1" applyFont="1" applyFill="1" applyBorder="1" applyAlignment="1">
      <alignment vertical="center"/>
    </xf>
    <xf numFmtId="187" fontId="24" fillId="0" borderId="11" xfId="1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2" fillId="12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3" fillId="6" borderId="11" xfId="0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left" vertical="center" wrapText="1"/>
    </xf>
    <xf numFmtId="0" fontId="23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2" fillId="12" borderId="10" xfId="0" applyFont="1" applyFill="1" applyBorder="1" applyAlignment="1">
      <alignment horizontal="center" vertical="center" wrapText="1"/>
    </xf>
    <xf numFmtId="0" fontId="0" fillId="17" borderId="63" xfId="0" applyFill="1" applyBorder="1"/>
    <xf numFmtId="187" fontId="23" fillId="10" borderId="11" xfId="1" applyNumberFormat="1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187" fontId="4" fillId="10" borderId="11" xfId="1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top" wrapText="1"/>
    </xf>
    <xf numFmtId="0" fontId="1" fillId="2" borderId="39" xfId="0" applyFont="1" applyFill="1" applyBorder="1" applyAlignment="1">
      <alignment horizontal="center" vertical="top"/>
    </xf>
    <xf numFmtId="0" fontId="1" fillId="2" borderId="45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9" fillId="0" borderId="26" xfId="0" applyFont="1" applyBorder="1"/>
    <xf numFmtId="0" fontId="1" fillId="2" borderId="15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/>
    </xf>
    <xf numFmtId="0" fontId="1" fillId="2" borderId="46" xfId="0" applyFont="1" applyFill="1" applyBorder="1" applyAlignment="1">
      <alignment horizontal="center" vertical="top"/>
    </xf>
    <xf numFmtId="0" fontId="1" fillId="2" borderId="47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/>
    </xf>
    <xf numFmtId="0" fontId="26" fillId="11" borderId="11" xfId="0" applyFont="1" applyFill="1" applyBorder="1" applyAlignment="1">
      <alignment horizontal="center" vertical="top" wrapText="1"/>
    </xf>
    <xf numFmtId="0" fontId="0" fillId="11" borderId="11" xfId="0" applyFill="1" applyBorder="1" applyAlignment="1">
      <alignment horizontal="center" vertical="top"/>
    </xf>
    <xf numFmtId="0" fontId="26" fillId="11" borderId="0" xfId="0" applyFont="1" applyFill="1" applyAlignment="1">
      <alignment horizontal="center" vertical="top" wrapText="1"/>
    </xf>
    <xf numFmtId="0" fontId="26" fillId="11" borderId="10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left" vertical="center"/>
    </xf>
    <xf numFmtId="0" fontId="0" fillId="0" borderId="0" xfId="0"/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17" borderId="61" xfId="0" applyFont="1" applyFill="1" applyBorder="1" applyAlignment="1">
      <alignment horizontal="center" vertical="center"/>
    </xf>
    <xf numFmtId="0" fontId="0" fillId="17" borderId="62" xfId="0" applyFill="1" applyBorder="1"/>
    <xf numFmtId="0" fontId="0" fillId="17" borderId="63" xfId="0" applyFill="1" applyBorder="1"/>
    <xf numFmtId="0" fontId="28" fillId="0" borderId="0" xfId="0" applyFont="1" applyAlignment="1">
      <alignment horizontal="left" vertical="top"/>
    </xf>
    <xf numFmtId="0" fontId="29" fillId="15" borderId="54" xfId="0" applyFont="1" applyFill="1" applyBorder="1" applyAlignment="1">
      <alignment horizontal="center" vertical="center"/>
    </xf>
    <xf numFmtId="0" fontId="29" fillId="15" borderId="55" xfId="0" applyFont="1" applyFill="1" applyBorder="1" applyAlignment="1">
      <alignment horizontal="center" vertical="center"/>
    </xf>
    <xf numFmtId="0" fontId="0" fillId="15" borderId="55" xfId="0" applyFill="1" applyBorder="1"/>
    <xf numFmtId="0" fontId="0" fillId="15" borderId="56" xfId="0" applyFill="1" applyBorder="1"/>
    <xf numFmtId="0" fontId="0" fillId="0" borderId="57" xfId="0" applyBorder="1"/>
    <xf numFmtId="0" fontId="0" fillId="0" borderId="0" xfId="0" applyBorder="1"/>
    <xf numFmtId="0" fontId="0" fillId="0" borderId="58" xfId="0" applyBorder="1"/>
    <xf numFmtId="0" fontId="19" fillId="10" borderId="11" xfId="0" applyFont="1" applyFill="1" applyBorder="1" applyAlignment="1">
      <alignment horizontal="center"/>
    </xf>
    <xf numFmtId="0" fontId="19" fillId="10" borderId="15" xfId="0" applyFont="1" applyFill="1" applyBorder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N151"/>
  <sheetViews>
    <sheetView topLeftCell="B1" zoomScaleSheetLayoutView="80" workbookViewId="0">
      <selection activeCell="C5" sqref="C5"/>
    </sheetView>
  </sheetViews>
  <sheetFormatPr defaultRowHeight="21.75"/>
  <cols>
    <col min="1" max="1" width="18.625" style="136" hidden="1" customWidth="1"/>
    <col min="2" max="2" width="6.375" style="77" customWidth="1"/>
    <col min="3" max="3" width="54.125" style="80" customWidth="1"/>
    <col min="4" max="4" width="14.125" style="79" customWidth="1"/>
    <col min="5" max="5" width="6.25" style="77" customWidth="1"/>
    <col min="6" max="6" width="5.125" style="77" customWidth="1"/>
    <col min="7" max="7" width="8.375" style="50" customWidth="1"/>
    <col min="8" max="8" width="6" style="80" hidden="1" customWidth="1"/>
    <col min="9" max="10" width="5.875" style="80" hidden="1" customWidth="1"/>
    <col min="11" max="11" width="6.25" style="80" hidden="1" customWidth="1"/>
    <col min="12" max="12" width="6.125" style="80" hidden="1" customWidth="1"/>
    <col min="13" max="14" width="6" style="80" hidden="1" customWidth="1"/>
    <col min="15" max="15" width="5.625" style="80" hidden="1" customWidth="1"/>
    <col min="16" max="16" width="5.875" style="80" hidden="1" customWidth="1"/>
    <col min="17" max="18" width="5.75" style="80" hidden="1" customWidth="1"/>
    <col min="19" max="19" width="6" style="80" hidden="1" customWidth="1"/>
    <col min="20" max="20" width="5.625" style="80" hidden="1" customWidth="1"/>
    <col min="21" max="21" width="4" style="80" hidden="1" customWidth="1"/>
    <col min="22" max="23" width="5.125" style="80" hidden="1" customWidth="1"/>
    <col min="24" max="24" width="5.375" style="80" hidden="1" customWidth="1"/>
    <col min="25" max="39" width="5.125" style="80" hidden="1" customWidth="1"/>
    <col min="40" max="40" width="11.125" style="93" customWidth="1"/>
  </cols>
  <sheetData>
    <row r="1" spans="1:40">
      <c r="A1" s="290" t="s">
        <v>0</v>
      </c>
      <c r="B1" s="293" t="s">
        <v>1</v>
      </c>
      <c r="C1" s="296" t="s">
        <v>2</v>
      </c>
      <c r="D1" s="299" t="s">
        <v>3</v>
      </c>
      <c r="E1" s="302" t="s">
        <v>4</v>
      </c>
      <c r="F1" s="274"/>
      <c r="G1" s="293" t="s">
        <v>152</v>
      </c>
      <c r="H1" s="303" t="s">
        <v>5</v>
      </c>
      <c r="I1" s="283"/>
      <c r="J1" s="284"/>
      <c r="K1" s="304"/>
      <c r="L1" s="303" t="s">
        <v>6</v>
      </c>
      <c r="M1" s="283"/>
      <c r="N1" s="284"/>
      <c r="O1" s="304"/>
      <c r="P1" s="282" t="s">
        <v>7</v>
      </c>
      <c r="Q1" s="283"/>
      <c r="R1" s="284"/>
      <c r="S1" s="284"/>
      <c r="T1" s="281" t="s">
        <v>8</v>
      </c>
      <c r="U1" s="281"/>
      <c r="V1" s="281"/>
      <c r="W1" s="277" t="s">
        <v>225</v>
      </c>
      <c r="X1" s="267" t="s">
        <v>226</v>
      </c>
      <c r="Y1" s="267" t="s">
        <v>227</v>
      </c>
      <c r="Z1" s="267" t="s">
        <v>228</v>
      </c>
      <c r="AA1" s="285" t="s">
        <v>229</v>
      </c>
      <c r="AB1" s="267" t="s">
        <v>230</v>
      </c>
      <c r="AC1" s="277" t="s">
        <v>231</v>
      </c>
      <c r="AD1" s="267" t="s">
        <v>232</v>
      </c>
      <c r="AE1" s="277" t="s">
        <v>233</v>
      </c>
      <c r="AF1" s="267" t="s">
        <v>234</v>
      </c>
      <c r="AG1" s="277" t="s">
        <v>235</v>
      </c>
      <c r="AH1" s="277" t="s">
        <v>236</v>
      </c>
      <c r="AI1" s="277" t="s">
        <v>237</v>
      </c>
      <c r="AJ1" s="277" t="s">
        <v>238</v>
      </c>
      <c r="AK1" s="277" t="s">
        <v>239</v>
      </c>
      <c r="AL1" s="277" t="s">
        <v>240</v>
      </c>
      <c r="AM1" s="277" t="s">
        <v>241</v>
      </c>
      <c r="AN1" s="274" t="s">
        <v>204</v>
      </c>
    </row>
    <row r="2" spans="1:40">
      <c r="A2" s="291"/>
      <c r="B2" s="294"/>
      <c r="C2" s="297"/>
      <c r="D2" s="300"/>
      <c r="E2" s="305" t="s">
        <v>9</v>
      </c>
      <c r="F2" s="307" t="s">
        <v>10</v>
      </c>
      <c r="G2" s="294"/>
      <c r="H2" s="270" t="s">
        <v>11</v>
      </c>
      <c r="I2" s="272" t="s">
        <v>12</v>
      </c>
      <c r="J2" s="273" t="s">
        <v>215</v>
      </c>
      <c r="K2" s="288" t="s">
        <v>214</v>
      </c>
      <c r="L2" s="270" t="s">
        <v>11</v>
      </c>
      <c r="M2" s="272" t="s">
        <v>12</v>
      </c>
      <c r="N2" s="273" t="s">
        <v>215</v>
      </c>
      <c r="O2" s="288" t="s">
        <v>214</v>
      </c>
      <c r="P2" s="270" t="s">
        <v>11</v>
      </c>
      <c r="Q2" s="272" t="s">
        <v>12</v>
      </c>
      <c r="R2" s="273" t="s">
        <v>215</v>
      </c>
      <c r="S2" s="279" t="s">
        <v>214</v>
      </c>
      <c r="T2" s="281" t="s">
        <v>13</v>
      </c>
      <c r="U2" s="281"/>
      <c r="V2" s="281" t="s">
        <v>14</v>
      </c>
      <c r="W2" s="277"/>
      <c r="X2" s="268"/>
      <c r="Y2" s="268"/>
      <c r="Z2" s="268"/>
      <c r="AA2" s="286"/>
      <c r="AB2" s="268"/>
      <c r="AC2" s="277"/>
      <c r="AD2" s="268"/>
      <c r="AE2" s="277"/>
      <c r="AF2" s="268"/>
      <c r="AG2" s="281"/>
      <c r="AH2" s="281"/>
      <c r="AI2" s="277"/>
      <c r="AJ2" s="277"/>
      <c r="AK2" s="277"/>
      <c r="AL2" s="277"/>
      <c r="AM2" s="277"/>
      <c r="AN2" s="275"/>
    </row>
    <row r="3" spans="1:40" ht="44.25" thickBot="1">
      <c r="A3" s="292"/>
      <c r="B3" s="295"/>
      <c r="C3" s="298"/>
      <c r="D3" s="301"/>
      <c r="E3" s="306"/>
      <c r="F3" s="308"/>
      <c r="G3" s="294"/>
      <c r="H3" s="271"/>
      <c r="I3" s="273"/>
      <c r="J3" s="278"/>
      <c r="K3" s="289"/>
      <c r="L3" s="271"/>
      <c r="M3" s="273"/>
      <c r="N3" s="278"/>
      <c r="O3" s="289"/>
      <c r="P3" s="271"/>
      <c r="Q3" s="273"/>
      <c r="R3" s="278"/>
      <c r="S3" s="280"/>
      <c r="T3" s="111" t="s">
        <v>15</v>
      </c>
      <c r="U3" s="111" t="s">
        <v>16</v>
      </c>
      <c r="V3" s="285"/>
      <c r="W3" s="277"/>
      <c r="X3" s="269"/>
      <c r="Y3" s="269"/>
      <c r="Z3" s="269"/>
      <c r="AA3" s="287"/>
      <c r="AB3" s="269"/>
      <c r="AC3" s="277"/>
      <c r="AD3" s="269"/>
      <c r="AE3" s="277"/>
      <c r="AF3" s="269"/>
      <c r="AG3" s="281"/>
      <c r="AH3" s="281"/>
      <c r="AI3" s="277"/>
      <c r="AJ3" s="277"/>
      <c r="AK3" s="277"/>
      <c r="AL3" s="277"/>
      <c r="AM3" s="277"/>
      <c r="AN3" s="276"/>
    </row>
    <row r="4" spans="1:40">
      <c r="A4" s="122" t="s">
        <v>191</v>
      </c>
      <c r="B4" s="2"/>
      <c r="C4" s="1" t="s">
        <v>191</v>
      </c>
      <c r="D4" s="2"/>
      <c r="E4" s="2"/>
      <c r="F4" s="2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94"/>
    </row>
    <row r="5" spans="1:40">
      <c r="A5" s="123" t="s">
        <v>192</v>
      </c>
      <c r="B5" s="4"/>
      <c r="C5" s="3" t="s">
        <v>192</v>
      </c>
      <c r="D5" s="4"/>
      <c r="E5" s="4"/>
      <c r="F5" s="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7"/>
    </row>
    <row r="6" spans="1:40" ht="43.5" hidden="1">
      <c r="A6" s="253" t="s">
        <v>246</v>
      </c>
      <c r="B6" s="5">
        <v>1</v>
      </c>
      <c r="C6" s="6" t="s">
        <v>17</v>
      </c>
      <c r="D6" s="7" t="s">
        <v>18</v>
      </c>
      <c r="E6" s="5"/>
      <c r="F6" s="5"/>
      <c r="G6" s="5" t="s">
        <v>19</v>
      </c>
      <c r="H6" s="8"/>
      <c r="I6" s="9"/>
      <c r="J6" s="88"/>
      <c r="K6" s="10"/>
      <c r="L6" s="11"/>
      <c r="M6" s="12" t="s">
        <v>20</v>
      </c>
      <c r="N6" s="90"/>
      <c r="O6" s="10"/>
      <c r="P6" s="8"/>
      <c r="Q6" s="9"/>
      <c r="R6" s="88"/>
      <c r="S6" s="88"/>
      <c r="T6" s="13"/>
      <c r="U6" s="13" t="s">
        <v>20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9" t="s">
        <v>205</v>
      </c>
    </row>
    <row r="7" spans="1:40">
      <c r="A7" s="266"/>
      <c r="B7" s="15">
        <v>2</v>
      </c>
      <c r="C7" s="6" t="s">
        <v>21</v>
      </c>
      <c r="D7" s="16" t="s">
        <v>22</v>
      </c>
      <c r="E7" s="15"/>
      <c r="F7" s="17">
        <v>1</v>
      </c>
      <c r="G7" s="15" t="s">
        <v>23</v>
      </c>
      <c r="H7" s="18"/>
      <c r="I7" s="19"/>
      <c r="J7" s="89"/>
      <c r="K7" s="20" t="s">
        <v>20</v>
      </c>
      <c r="L7" s="21"/>
      <c r="M7" s="19"/>
      <c r="N7" s="89"/>
      <c r="O7" s="20"/>
      <c r="P7" s="18"/>
      <c r="Q7" s="19"/>
      <c r="R7" s="89"/>
      <c r="S7" s="89"/>
      <c r="T7" s="12"/>
      <c r="U7" s="12" t="s">
        <v>20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19" t="s">
        <v>206</v>
      </c>
    </row>
    <row r="8" spans="1:40">
      <c r="A8" s="266"/>
      <c r="B8" s="5">
        <v>3</v>
      </c>
      <c r="C8" s="6" t="s">
        <v>24</v>
      </c>
      <c r="D8" s="16" t="s">
        <v>22</v>
      </c>
      <c r="E8" s="24">
        <v>1</v>
      </c>
      <c r="F8" s="17">
        <v>2</v>
      </c>
      <c r="G8" s="15" t="s">
        <v>26</v>
      </c>
      <c r="H8" s="18"/>
      <c r="I8" s="19"/>
      <c r="J8" s="89"/>
      <c r="K8" s="22"/>
      <c r="L8" s="21"/>
      <c r="M8" s="19"/>
      <c r="N8" s="89"/>
      <c r="O8" s="20" t="s">
        <v>20</v>
      </c>
      <c r="P8" s="18"/>
      <c r="Q8" s="19"/>
      <c r="R8" s="89"/>
      <c r="S8" s="89"/>
      <c r="T8" s="14"/>
      <c r="U8" s="12" t="s">
        <v>20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19" t="s">
        <v>207</v>
      </c>
    </row>
    <row r="9" spans="1:40">
      <c r="A9" s="266"/>
      <c r="B9" s="5">
        <v>4</v>
      </c>
      <c r="C9" s="6" t="s">
        <v>25</v>
      </c>
      <c r="D9" s="16" t="s">
        <v>22</v>
      </c>
      <c r="E9" s="24">
        <v>2</v>
      </c>
      <c r="F9" s="5"/>
      <c r="G9" s="15" t="s">
        <v>26</v>
      </c>
      <c r="H9" s="25"/>
      <c r="I9" s="23"/>
      <c r="J9" s="48"/>
      <c r="K9" s="26"/>
      <c r="L9" s="27"/>
      <c r="M9" s="23"/>
      <c r="N9" s="48"/>
      <c r="O9" s="28" t="s">
        <v>20</v>
      </c>
      <c r="P9" s="25"/>
      <c r="Q9" s="23"/>
      <c r="R9" s="48"/>
      <c r="S9" s="89"/>
      <c r="T9" s="29"/>
      <c r="U9" s="29" t="s">
        <v>20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19" t="s">
        <v>208</v>
      </c>
    </row>
    <row r="10" spans="1:40" hidden="1">
      <c r="A10" s="264" t="s">
        <v>247</v>
      </c>
      <c r="B10" s="15">
        <v>5</v>
      </c>
      <c r="C10" s="6" t="s">
        <v>27</v>
      </c>
      <c r="D10" s="33" t="s">
        <v>28</v>
      </c>
      <c r="E10" s="15"/>
      <c r="F10" s="15"/>
      <c r="G10" s="15" t="s">
        <v>23</v>
      </c>
      <c r="H10" s="34"/>
      <c r="I10" s="19"/>
      <c r="J10" s="34" t="s">
        <v>20</v>
      </c>
      <c r="K10" s="22"/>
      <c r="L10" s="21"/>
      <c r="M10" s="19"/>
      <c r="N10" s="89"/>
      <c r="O10" s="22"/>
      <c r="P10" s="18"/>
      <c r="Q10" s="19"/>
      <c r="R10" s="89"/>
      <c r="S10" s="89"/>
      <c r="T10" s="29"/>
      <c r="U10" s="29" t="s">
        <v>20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19" t="s">
        <v>209</v>
      </c>
    </row>
    <row r="11" spans="1:40">
      <c r="A11" s="256"/>
      <c r="B11" s="5">
        <v>6</v>
      </c>
      <c r="C11" s="6" t="s">
        <v>29</v>
      </c>
      <c r="D11" s="16" t="s">
        <v>22</v>
      </c>
      <c r="E11" s="15"/>
      <c r="F11" s="17">
        <v>3</v>
      </c>
      <c r="G11" s="15" t="s">
        <v>26</v>
      </c>
      <c r="H11" s="18"/>
      <c r="I11" s="19"/>
      <c r="J11" s="89"/>
      <c r="K11" s="22"/>
      <c r="L11" s="21"/>
      <c r="M11" s="19"/>
      <c r="N11" s="89"/>
      <c r="O11" s="28" t="s">
        <v>20</v>
      </c>
      <c r="P11" s="18"/>
      <c r="Q11" s="19"/>
      <c r="R11" s="89"/>
      <c r="S11" s="89"/>
      <c r="T11" s="12" t="s">
        <v>20</v>
      </c>
      <c r="U11" s="19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12" t="s">
        <v>20</v>
      </c>
      <c r="AL11" s="23"/>
      <c r="AM11" s="23"/>
      <c r="AN11" s="19" t="s">
        <v>210</v>
      </c>
    </row>
    <row r="12" spans="1:40" hidden="1">
      <c r="A12" s="256"/>
      <c r="B12" s="5">
        <v>7</v>
      </c>
      <c r="C12" s="6" t="s">
        <v>30</v>
      </c>
      <c r="D12" s="33" t="s">
        <v>28</v>
      </c>
      <c r="E12" s="5"/>
      <c r="F12" s="5"/>
      <c r="G12" s="15" t="s">
        <v>23</v>
      </c>
      <c r="H12" s="34"/>
      <c r="I12" s="19"/>
      <c r="J12" s="34" t="s">
        <v>20</v>
      </c>
      <c r="K12" s="22"/>
      <c r="L12" s="21"/>
      <c r="M12" s="19"/>
      <c r="N12" s="89"/>
      <c r="O12" s="22"/>
      <c r="P12" s="18"/>
      <c r="Q12" s="19"/>
      <c r="R12" s="89"/>
      <c r="S12" s="89"/>
      <c r="T12" s="12"/>
      <c r="U12" s="12" t="s">
        <v>20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19" t="s">
        <v>209</v>
      </c>
    </row>
    <row r="13" spans="1:40">
      <c r="A13" s="256"/>
      <c r="B13" s="15">
        <v>8</v>
      </c>
      <c r="C13" s="35" t="s">
        <v>167</v>
      </c>
      <c r="D13" s="16" t="s">
        <v>22</v>
      </c>
      <c r="E13" s="15"/>
      <c r="F13" s="17">
        <v>4</v>
      </c>
      <c r="G13" s="15" t="s">
        <v>26</v>
      </c>
      <c r="H13" s="25"/>
      <c r="I13" s="23"/>
      <c r="J13" s="48"/>
      <c r="K13" s="22"/>
      <c r="L13" s="36"/>
      <c r="M13" s="23"/>
      <c r="N13" s="48"/>
      <c r="O13" s="28" t="s">
        <v>20</v>
      </c>
      <c r="P13" s="37"/>
      <c r="Q13" s="19"/>
      <c r="R13" s="89"/>
      <c r="S13" s="48"/>
      <c r="T13" s="23"/>
      <c r="U13" s="12" t="s">
        <v>20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19" t="s">
        <v>207</v>
      </c>
    </row>
    <row r="14" spans="1:40">
      <c r="A14" s="257"/>
      <c r="B14" s="5">
        <v>9</v>
      </c>
      <c r="C14" s="6" t="s">
        <v>245</v>
      </c>
      <c r="D14" s="33" t="s">
        <v>22</v>
      </c>
      <c r="E14" s="24">
        <v>3</v>
      </c>
      <c r="F14" s="17">
        <v>5</v>
      </c>
      <c r="G14" s="15" t="s">
        <v>26</v>
      </c>
      <c r="H14" s="18"/>
      <c r="I14" s="19"/>
      <c r="J14" s="89"/>
      <c r="K14" s="20" t="s">
        <v>20</v>
      </c>
      <c r="L14" s="36"/>
      <c r="M14" s="19"/>
      <c r="N14" s="89"/>
      <c r="O14" s="20"/>
      <c r="P14" s="18"/>
      <c r="Q14" s="19"/>
      <c r="R14" s="89"/>
      <c r="S14" s="89"/>
      <c r="T14" s="12"/>
      <c r="U14" s="12" t="s">
        <v>20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19" t="s">
        <v>207</v>
      </c>
    </row>
    <row r="15" spans="1:40" hidden="1">
      <c r="A15" s="258" t="s">
        <v>248</v>
      </c>
      <c r="B15" s="5">
        <v>10</v>
      </c>
      <c r="C15" s="6" t="s">
        <v>147</v>
      </c>
      <c r="D15" s="16" t="s">
        <v>22</v>
      </c>
      <c r="E15" s="5"/>
      <c r="F15" s="5"/>
      <c r="G15" s="15" t="s">
        <v>23</v>
      </c>
      <c r="H15" s="37"/>
      <c r="I15" s="19"/>
      <c r="J15" s="89"/>
      <c r="K15" s="22"/>
      <c r="L15" s="21"/>
      <c r="M15" s="19"/>
      <c r="N15" s="89"/>
      <c r="O15" s="28" t="s">
        <v>20</v>
      </c>
      <c r="P15" s="18"/>
      <c r="Q15" s="19"/>
      <c r="R15" s="89"/>
      <c r="S15" s="89"/>
      <c r="T15" s="12"/>
      <c r="U15" s="12" t="s">
        <v>20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19" t="s">
        <v>208</v>
      </c>
    </row>
    <row r="16" spans="1:40" hidden="1">
      <c r="A16" s="258"/>
      <c r="B16" s="15">
        <v>11</v>
      </c>
      <c r="C16" s="6" t="s">
        <v>146</v>
      </c>
      <c r="D16" s="16" t="s">
        <v>22</v>
      </c>
      <c r="E16" s="15"/>
      <c r="F16" s="18"/>
      <c r="G16" s="15" t="s">
        <v>23</v>
      </c>
      <c r="H16" s="25"/>
      <c r="I16" s="23"/>
      <c r="J16" s="12" t="s">
        <v>20</v>
      </c>
      <c r="K16" s="22"/>
      <c r="L16" s="27"/>
      <c r="M16" s="23"/>
      <c r="N16" s="48"/>
      <c r="O16" s="20"/>
      <c r="P16" s="37"/>
      <c r="Q16" s="19"/>
      <c r="R16" s="89"/>
      <c r="S16" s="48"/>
      <c r="T16" s="12"/>
      <c r="U16" s="12" t="s">
        <v>20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9" t="s">
        <v>209</v>
      </c>
    </row>
    <row r="17" spans="1:40" ht="87">
      <c r="A17" s="258" t="s">
        <v>249</v>
      </c>
      <c r="B17" s="5">
        <v>12</v>
      </c>
      <c r="C17" s="6" t="s">
        <v>176</v>
      </c>
      <c r="D17" s="33" t="s">
        <v>243</v>
      </c>
      <c r="E17" s="24">
        <v>4</v>
      </c>
      <c r="F17" s="38">
        <v>6</v>
      </c>
      <c r="G17" s="15" t="s">
        <v>26</v>
      </c>
      <c r="H17" s="25"/>
      <c r="I17" s="12"/>
      <c r="J17" s="12"/>
      <c r="K17" s="26"/>
      <c r="L17" s="36"/>
      <c r="M17" s="12" t="s">
        <v>20</v>
      </c>
      <c r="N17" s="90"/>
      <c r="O17" s="26"/>
      <c r="P17" s="37"/>
      <c r="Q17" s="23"/>
      <c r="R17" s="48"/>
      <c r="S17" s="48"/>
      <c r="T17" s="12" t="s">
        <v>20</v>
      </c>
      <c r="U17" s="14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12" t="s">
        <v>20</v>
      </c>
      <c r="AL17" s="23"/>
      <c r="AM17" s="12" t="s">
        <v>20</v>
      </c>
      <c r="AN17" s="19" t="s">
        <v>210</v>
      </c>
    </row>
    <row r="18" spans="1:40" hidden="1">
      <c r="A18" s="258"/>
      <c r="B18" s="5">
        <v>13</v>
      </c>
      <c r="C18" s="6" t="s">
        <v>153</v>
      </c>
      <c r="D18" s="33" t="s">
        <v>18</v>
      </c>
      <c r="E18" s="15"/>
      <c r="F18" s="18"/>
      <c r="G18" s="15" t="s">
        <v>26</v>
      </c>
      <c r="H18" s="37"/>
      <c r="I18" s="12"/>
      <c r="J18" s="90"/>
      <c r="K18" s="26"/>
      <c r="L18" s="21"/>
      <c r="M18" s="12" t="s">
        <v>20</v>
      </c>
      <c r="N18" s="90"/>
      <c r="O18" s="26"/>
      <c r="P18" s="37"/>
      <c r="Q18" s="23"/>
      <c r="R18" s="48"/>
      <c r="S18" s="48"/>
      <c r="T18" s="12"/>
      <c r="U18" s="12" t="s">
        <v>20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19" t="s">
        <v>210</v>
      </c>
    </row>
    <row r="19" spans="1:40">
      <c r="A19" s="124" t="s">
        <v>31</v>
      </c>
      <c r="B19" s="115"/>
      <c r="C19" s="114" t="s">
        <v>31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6"/>
    </row>
    <row r="20" spans="1:40" ht="65.25">
      <c r="A20" s="125" t="s">
        <v>32</v>
      </c>
      <c r="B20" s="15">
        <v>14</v>
      </c>
      <c r="C20" s="6" t="s">
        <v>166</v>
      </c>
      <c r="D20" s="33" t="s">
        <v>33</v>
      </c>
      <c r="E20" s="15"/>
      <c r="F20" s="38">
        <v>7</v>
      </c>
      <c r="G20" s="15" t="s">
        <v>19</v>
      </c>
      <c r="H20" s="18"/>
      <c r="I20" s="12"/>
      <c r="J20" s="90"/>
      <c r="K20" s="22"/>
      <c r="L20" s="12" t="s">
        <v>20</v>
      </c>
      <c r="M20" s="12"/>
      <c r="N20" s="90"/>
      <c r="O20" s="22"/>
      <c r="P20" s="18"/>
      <c r="Q20" s="19"/>
      <c r="R20" s="89"/>
      <c r="S20" s="90"/>
      <c r="T20" s="12"/>
      <c r="U20" s="12" t="s">
        <v>20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9" t="s">
        <v>208</v>
      </c>
    </row>
    <row r="21" spans="1:40">
      <c r="A21" s="258" t="s">
        <v>34</v>
      </c>
      <c r="B21" s="15">
        <v>15</v>
      </c>
      <c r="C21" s="6" t="s">
        <v>35</v>
      </c>
      <c r="D21" s="7" t="s">
        <v>33</v>
      </c>
      <c r="E21" s="24">
        <v>5</v>
      </c>
      <c r="F21" s="38">
        <v>8</v>
      </c>
      <c r="G21" s="15" t="s">
        <v>26</v>
      </c>
      <c r="H21" s="18"/>
      <c r="I21" s="19"/>
      <c r="J21" s="89"/>
      <c r="K21" s="20"/>
      <c r="L21" s="36" t="s">
        <v>20</v>
      </c>
      <c r="M21" s="18"/>
      <c r="N21" s="89"/>
      <c r="O21" s="20"/>
      <c r="P21" s="18"/>
      <c r="Q21" s="19"/>
      <c r="R21" s="89"/>
      <c r="S21" s="90"/>
      <c r="T21" s="12"/>
      <c r="U21" s="12" t="s">
        <v>20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9" t="s">
        <v>207</v>
      </c>
    </row>
    <row r="22" spans="1:40" ht="43.5" hidden="1">
      <c r="A22" s="258"/>
      <c r="B22" s="15">
        <v>16</v>
      </c>
      <c r="C22" s="6" t="s">
        <v>154</v>
      </c>
      <c r="D22" s="7" t="s">
        <v>33</v>
      </c>
      <c r="E22" s="15"/>
      <c r="F22" s="18"/>
      <c r="G22" s="15" t="s">
        <v>26</v>
      </c>
      <c r="H22" s="18"/>
      <c r="I22" s="19"/>
      <c r="J22" s="89"/>
      <c r="K22" s="28" t="s">
        <v>20</v>
      </c>
      <c r="L22" s="21"/>
      <c r="M22" s="19"/>
      <c r="N22" s="89"/>
      <c r="O22" s="22"/>
      <c r="P22" s="34"/>
      <c r="Q22" s="19"/>
      <c r="R22" s="89"/>
      <c r="S22" s="48"/>
      <c r="T22" s="12" t="s">
        <v>20</v>
      </c>
      <c r="U22" s="14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12" t="s">
        <v>20</v>
      </c>
      <c r="AL22" s="23"/>
      <c r="AM22" s="23"/>
      <c r="AN22" s="19" t="s">
        <v>207</v>
      </c>
    </row>
    <row r="23" spans="1:40" ht="43.5">
      <c r="A23" s="258"/>
      <c r="B23" s="15">
        <v>17</v>
      </c>
      <c r="C23" s="6" t="s">
        <v>36</v>
      </c>
      <c r="D23" s="40" t="s">
        <v>33</v>
      </c>
      <c r="E23" s="24">
        <v>6</v>
      </c>
      <c r="F23" s="18"/>
      <c r="G23" s="15" t="s">
        <v>26</v>
      </c>
      <c r="H23" s="41"/>
      <c r="I23" s="23"/>
      <c r="J23" s="48"/>
      <c r="K23" s="26"/>
      <c r="L23" s="36" t="s">
        <v>20</v>
      </c>
      <c r="M23" s="23"/>
      <c r="N23" s="48"/>
      <c r="O23" s="26"/>
      <c r="P23" s="37"/>
      <c r="Q23" s="23"/>
      <c r="R23" s="48"/>
      <c r="S23" s="48"/>
      <c r="T23" s="13"/>
      <c r="U23" s="13" t="s">
        <v>20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9" t="s">
        <v>208</v>
      </c>
    </row>
    <row r="24" spans="1:40" ht="43.5">
      <c r="A24" s="258" t="s">
        <v>37</v>
      </c>
      <c r="B24" s="15">
        <v>18</v>
      </c>
      <c r="C24" s="6" t="s">
        <v>38</v>
      </c>
      <c r="D24" s="16" t="s">
        <v>33</v>
      </c>
      <c r="E24" s="24">
        <v>7</v>
      </c>
      <c r="F24" s="38">
        <v>9</v>
      </c>
      <c r="G24" s="15" t="s">
        <v>26</v>
      </c>
      <c r="H24" s="25"/>
      <c r="I24" s="23"/>
      <c r="J24" s="48"/>
      <c r="K24" s="28"/>
      <c r="L24" s="27"/>
      <c r="M24" s="23"/>
      <c r="N24" s="48"/>
      <c r="O24" s="28" t="s">
        <v>20</v>
      </c>
      <c r="P24" s="18"/>
      <c r="Q24" s="19"/>
      <c r="R24" s="89"/>
      <c r="S24" s="90"/>
      <c r="T24" s="23"/>
      <c r="U24" s="12" t="s">
        <v>20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19" t="s">
        <v>207</v>
      </c>
    </row>
    <row r="25" spans="1:40">
      <c r="A25" s="258"/>
      <c r="B25" s="15">
        <v>19</v>
      </c>
      <c r="C25" s="6" t="s">
        <v>186</v>
      </c>
      <c r="D25" s="33" t="s">
        <v>33</v>
      </c>
      <c r="E25" s="15"/>
      <c r="F25" s="17">
        <v>10</v>
      </c>
      <c r="G25" s="15" t="s">
        <v>23</v>
      </c>
      <c r="H25" s="18"/>
      <c r="I25" s="12"/>
      <c r="J25" s="90"/>
      <c r="K25" s="20" t="s">
        <v>20</v>
      </c>
      <c r="L25" s="21"/>
      <c r="M25" s="19"/>
      <c r="N25" s="89"/>
      <c r="O25" s="20"/>
      <c r="P25" s="18"/>
      <c r="Q25" s="19"/>
      <c r="R25" s="89"/>
      <c r="S25" s="89"/>
      <c r="T25" s="19"/>
      <c r="U25" s="12" t="s">
        <v>20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19" t="s">
        <v>207</v>
      </c>
    </row>
    <row r="26" spans="1:40" ht="24">
      <c r="A26" s="258"/>
      <c r="B26" s="15">
        <v>20</v>
      </c>
      <c r="C26" s="6" t="s">
        <v>185</v>
      </c>
      <c r="D26" s="33" t="s">
        <v>33</v>
      </c>
      <c r="E26" s="42">
        <v>8</v>
      </c>
      <c r="F26" s="17">
        <v>11</v>
      </c>
      <c r="G26" s="15" t="s">
        <v>23</v>
      </c>
      <c r="H26" s="18"/>
      <c r="I26" s="12"/>
      <c r="J26" s="90"/>
      <c r="K26" s="20" t="s">
        <v>20</v>
      </c>
      <c r="L26" s="21"/>
      <c r="M26" s="19"/>
      <c r="N26" s="89"/>
      <c r="O26" s="20"/>
      <c r="P26" s="18"/>
      <c r="Q26" s="19"/>
      <c r="R26" s="89"/>
      <c r="S26" s="89"/>
      <c r="T26" s="12"/>
      <c r="U26" s="12" t="s">
        <v>20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19" t="s">
        <v>207</v>
      </c>
    </row>
    <row r="27" spans="1:40">
      <c r="A27" s="258"/>
      <c r="B27" s="15">
        <v>21</v>
      </c>
      <c r="C27" s="6" t="s">
        <v>217</v>
      </c>
      <c r="D27" s="33" t="s">
        <v>33</v>
      </c>
      <c r="E27" s="24">
        <v>9</v>
      </c>
      <c r="F27" s="15"/>
      <c r="G27" s="15" t="s">
        <v>26</v>
      </c>
      <c r="H27" s="18"/>
      <c r="I27" s="19"/>
      <c r="J27" s="89"/>
      <c r="K27" s="22"/>
      <c r="L27" s="21"/>
      <c r="M27" s="19"/>
      <c r="N27" s="89"/>
      <c r="O27" s="20" t="s">
        <v>20</v>
      </c>
      <c r="P27" s="18"/>
      <c r="Q27" s="19"/>
      <c r="R27" s="89"/>
      <c r="S27" s="89"/>
      <c r="T27" s="12"/>
      <c r="U27" s="12" t="s">
        <v>20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19" t="s">
        <v>207</v>
      </c>
    </row>
    <row r="28" spans="1:40">
      <c r="A28" s="124" t="s">
        <v>163</v>
      </c>
      <c r="B28" s="115"/>
      <c r="C28" s="114" t="s">
        <v>163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6"/>
    </row>
    <row r="29" spans="1:40" ht="43.5">
      <c r="A29" s="258" t="s">
        <v>39</v>
      </c>
      <c r="B29" s="15">
        <v>22</v>
      </c>
      <c r="C29" s="6" t="s">
        <v>40</v>
      </c>
      <c r="D29" s="33" t="s">
        <v>41</v>
      </c>
      <c r="E29" s="24">
        <v>10</v>
      </c>
      <c r="F29" s="38">
        <v>12</v>
      </c>
      <c r="G29" s="15" t="s">
        <v>26</v>
      </c>
      <c r="H29" s="34"/>
      <c r="I29" s="19"/>
      <c r="J29" s="89"/>
      <c r="K29" s="26"/>
      <c r="L29" s="99"/>
      <c r="M29" s="29" t="s">
        <v>20</v>
      </c>
      <c r="N29" s="89"/>
      <c r="O29" s="26"/>
      <c r="P29" s="25"/>
      <c r="Q29" s="23"/>
      <c r="R29" s="48"/>
      <c r="S29" s="90"/>
      <c r="T29" s="12"/>
      <c r="U29" s="12" t="s">
        <v>20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19" t="s">
        <v>207</v>
      </c>
    </row>
    <row r="30" spans="1:40" ht="43.5" hidden="1">
      <c r="A30" s="258"/>
      <c r="B30" s="15">
        <v>23</v>
      </c>
      <c r="C30" s="6" t="s">
        <v>42</v>
      </c>
      <c r="D30" s="33" t="s">
        <v>41</v>
      </c>
      <c r="E30" s="15"/>
      <c r="F30" s="18"/>
      <c r="G30" s="15" t="s">
        <v>23</v>
      </c>
      <c r="H30" s="18"/>
      <c r="I30" s="29"/>
      <c r="J30" s="96"/>
      <c r="K30" s="26"/>
      <c r="L30" s="21"/>
      <c r="M30" s="29"/>
      <c r="N30" s="29" t="s">
        <v>20</v>
      </c>
      <c r="O30" s="26"/>
      <c r="P30" s="37"/>
      <c r="Q30" s="23"/>
      <c r="R30" s="48"/>
      <c r="S30" s="48"/>
      <c r="T30" s="12"/>
      <c r="U30" s="12" t="s">
        <v>20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19" t="s">
        <v>209</v>
      </c>
    </row>
    <row r="31" spans="1:40" hidden="1">
      <c r="A31" s="265" t="s">
        <v>43</v>
      </c>
      <c r="B31" s="15">
        <v>24</v>
      </c>
      <c r="C31" s="44" t="s">
        <v>221</v>
      </c>
      <c r="D31" s="45" t="s">
        <v>33</v>
      </c>
      <c r="E31" s="15"/>
      <c r="F31" s="15"/>
      <c r="G31" s="15" t="s">
        <v>23</v>
      </c>
      <c r="H31" s="18"/>
      <c r="I31" s="19"/>
      <c r="J31" s="29" t="s">
        <v>20</v>
      </c>
      <c r="K31" s="20"/>
      <c r="L31" s="21"/>
      <c r="M31" s="19"/>
      <c r="N31" s="89"/>
      <c r="O31" s="22"/>
      <c r="P31" s="18"/>
      <c r="Q31" s="19"/>
      <c r="R31" s="89"/>
      <c r="S31" s="89"/>
      <c r="T31" s="12"/>
      <c r="U31" s="12" t="s">
        <v>20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19" t="s">
        <v>211</v>
      </c>
    </row>
    <row r="32" spans="1:40" ht="43.5" hidden="1">
      <c r="A32" s="265"/>
      <c r="B32" s="15">
        <v>25</v>
      </c>
      <c r="C32" s="6" t="s">
        <v>44</v>
      </c>
      <c r="D32" s="33" t="s">
        <v>33</v>
      </c>
      <c r="E32" s="15"/>
      <c r="F32" s="15"/>
      <c r="G32" s="15" t="s">
        <v>23</v>
      </c>
      <c r="H32" s="18"/>
      <c r="I32" s="19"/>
      <c r="J32" s="29" t="s">
        <v>20</v>
      </c>
      <c r="K32" s="20"/>
      <c r="L32" s="21"/>
      <c r="M32" s="19"/>
      <c r="N32" s="89"/>
      <c r="O32" s="22"/>
      <c r="P32" s="18"/>
      <c r="Q32" s="19"/>
      <c r="R32" s="89"/>
      <c r="S32" s="89"/>
      <c r="T32" s="12"/>
      <c r="U32" s="12" t="s">
        <v>20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19" t="s">
        <v>207</v>
      </c>
    </row>
    <row r="33" spans="1:40" ht="43.5">
      <c r="A33" s="265"/>
      <c r="B33" s="15">
        <v>26</v>
      </c>
      <c r="C33" s="6" t="s">
        <v>45</v>
      </c>
      <c r="D33" s="33" t="s">
        <v>18</v>
      </c>
      <c r="E33" s="15"/>
      <c r="F33" s="38">
        <v>13</v>
      </c>
      <c r="G33" s="15" t="s">
        <v>26</v>
      </c>
      <c r="H33" s="25"/>
      <c r="I33" s="23"/>
      <c r="J33" s="48"/>
      <c r="K33" s="20"/>
      <c r="L33" s="27"/>
      <c r="M33" s="23"/>
      <c r="N33" s="48"/>
      <c r="O33" s="20" t="s">
        <v>20</v>
      </c>
      <c r="P33" s="37"/>
      <c r="Q33" s="23"/>
      <c r="R33" s="48"/>
      <c r="S33" s="48"/>
      <c r="T33" s="12"/>
      <c r="U33" s="12" t="s">
        <v>20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19" t="s">
        <v>208</v>
      </c>
    </row>
    <row r="34" spans="1:40" ht="65.25">
      <c r="A34" s="253" t="s">
        <v>46</v>
      </c>
      <c r="B34" s="15">
        <v>27</v>
      </c>
      <c r="C34" s="6" t="s">
        <v>47</v>
      </c>
      <c r="D34" s="33" t="s">
        <v>48</v>
      </c>
      <c r="E34" s="24">
        <v>11</v>
      </c>
      <c r="F34" s="18"/>
      <c r="G34" s="15" t="s">
        <v>26</v>
      </c>
      <c r="H34" s="25"/>
      <c r="I34" s="23"/>
      <c r="J34" s="48"/>
      <c r="K34" s="26"/>
      <c r="L34" s="36" t="s">
        <v>20</v>
      </c>
      <c r="M34" s="23"/>
      <c r="N34" s="48"/>
      <c r="O34" s="26"/>
      <c r="P34" s="37"/>
      <c r="Q34" s="23"/>
      <c r="R34" s="48"/>
      <c r="S34" s="48"/>
      <c r="T34" s="12" t="s">
        <v>20</v>
      </c>
      <c r="U34" s="12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12" t="s">
        <v>20</v>
      </c>
      <c r="AJ34" s="23"/>
      <c r="AK34" s="23"/>
      <c r="AL34" s="23"/>
      <c r="AM34" s="23"/>
      <c r="AN34" s="19" t="s">
        <v>208</v>
      </c>
    </row>
    <row r="35" spans="1:40" ht="43.5">
      <c r="A35" s="253"/>
      <c r="B35" s="15">
        <v>28</v>
      </c>
      <c r="C35" s="6" t="s">
        <v>49</v>
      </c>
      <c r="D35" s="33" t="s">
        <v>50</v>
      </c>
      <c r="E35" s="15"/>
      <c r="F35" s="38">
        <v>14</v>
      </c>
      <c r="G35" s="15" t="s">
        <v>19</v>
      </c>
      <c r="H35" s="25"/>
      <c r="I35" s="12"/>
      <c r="J35" s="90"/>
      <c r="K35" s="26"/>
      <c r="L35" s="27"/>
      <c r="M35" s="12" t="s">
        <v>20</v>
      </c>
      <c r="N35" s="48"/>
      <c r="O35" s="26"/>
      <c r="P35" s="37"/>
      <c r="Q35" s="23"/>
      <c r="R35" s="48"/>
      <c r="S35" s="48"/>
      <c r="T35" s="12" t="s">
        <v>20</v>
      </c>
      <c r="U35" s="14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12" t="s">
        <v>20</v>
      </c>
      <c r="AJ35" s="12" t="s">
        <v>20</v>
      </c>
      <c r="AK35" s="12" t="s">
        <v>20</v>
      </c>
      <c r="AL35" s="23"/>
      <c r="AM35" s="12" t="s">
        <v>20</v>
      </c>
      <c r="AN35" s="19" t="s">
        <v>208</v>
      </c>
    </row>
    <row r="36" spans="1:40">
      <c r="A36" s="124" t="s">
        <v>51</v>
      </c>
      <c r="B36" s="115"/>
      <c r="C36" s="114" t="s">
        <v>51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6"/>
    </row>
    <row r="37" spans="1:40" ht="43.5">
      <c r="A37" s="125" t="s">
        <v>52</v>
      </c>
      <c r="B37" s="15">
        <v>29</v>
      </c>
      <c r="C37" s="6" t="s">
        <v>53</v>
      </c>
      <c r="D37" s="33" t="s">
        <v>54</v>
      </c>
      <c r="E37" s="24">
        <v>12</v>
      </c>
      <c r="F37" s="38">
        <v>15</v>
      </c>
      <c r="G37" s="15" t="s">
        <v>26</v>
      </c>
      <c r="H37" s="25"/>
      <c r="I37" s="29"/>
      <c r="J37" s="96"/>
      <c r="K37" s="26"/>
      <c r="L37" s="29" t="s">
        <v>20</v>
      </c>
      <c r="M37" s="29"/>
      <c r="N37" s="96"/>
      <c r="O37" s="26"/>
      <c r="P37" s="34"/>
      <c r="Q37" s="23"/>
      <c r="R37" s="48"/>
      <c r="S37" s="48"/>
      <c r="T37" s="12"/>
      <c r="U37" s="12" t="s">
        <v>20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19" t="s">
        <v>210</v>
      </c>
    </row>
    <row r="38" spans="1:40" ht="87" hidden="1">
      <c r="A38" s="125" t="s">
        <v>55</v>
      </c>
      <c r="B38" s="15">
        <v>30</v>
      </c>
      <c r="C38" s="6" t="s">
        <v>56</v>
      </c>
      <c r="D38" s="33" t="s">
        <v>219</v>
      </c>
      <c r="E38" s="15"/>
      <c r="F38" s="18"/>
      <c r="G38" s="15" t="s">
        <v>19</v>
      </c>
      <c r="H38" s="18"/>
      <c r="I38" s="29"/>
      <c r="J38" s="96"/>
      <c r="K38" s="26"/>
      <c r="L38" s="43" t="s">
        <v>20</v>
      </c>
      <c r="M38" s="19"/>
      <c r="N38" s="89"/>
      <c r="O38" s="26"/>
      <c r="P38" s="34"/>
      <c r="Q38" s="23"/>
      <c r="R38" s="48"/>
      <c r="S38" s="48"/>
      <c r="T38" s="12" t="s">
        <v>20</v>
      </c>
      <c r="U38" s="12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12" t="s">
        <v>20</v>
      </c>
      <c r="AL38" s="23"/>
      <c r="AM38" s="23"/>
      <c r="AN38" s="19" t="s">
        <v>210</v>
      </c>
    </row>
    <row r="39" spans="1:40">
      <c r="A39" s="126" t="s">
        <v>57</v>
      </c>
      <c r="B39" s="95"/>
      <c r="C39" s="117" t="s">
        <v>57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118"/>
    </row>
    <row r="40" spans="1:40">
      <c r="A40" s="124" t="s">
        <v>58</v>
      </c>
      <c r="B40" s="115"/>
      <c r="C40" s="114" t="s">
        <v>58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6"/>
    </row>
    <row r="41" spans="1:40" ht="43.5">
      <c r="A41" s="258" t="s">
        <v>59</v>
      </c>
      <c r="B41" s="15">
        <v>31</v>
      </c>
      <c r="C41" s="6" t="s">
        <v>168</v>
      </c>
      <c r="D41" s="40" t="s">
        <v>60</v>
      </c>
      <c r="E41" s="24">
        <v>13</v>
      </c>
      <c r="F41" s="38">
        <v>16</v>
      </c>
      <c r="G41" s="15" t="s">
        <v>19</v>
      </c>
      <c r="H41" s="34"/>
      <c r="I41" s="23"/>
      <c r="J41" s="48"/>
      <c r="K41" s="26"/>
      <c r="L41" s="21"/>
      <c r="M41" s="29" t="s">
        <v>20</v>
      </c>
      <c r="N41" s="96"/>
      <c r="O41" s="26"/>
      <c r="P41" s="25"/>
      <c r="Q41" s="23"/>
      <c r="R41" s="48"/>
      <c r="S41" s="90"/>
      <c r="T41" s="12" t="s">
        <v>20</v>
      </c>
      <c r="U41" s="14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 t="s">
        <v>20</v>
      </c>
      <c r="AG41" s="12"/>
      <c r="AH41" s="12"/>
      <c r="AI41" s="12"/>
      <c r="AJ41" s="12" t="s">
        <v>20</v>
      </c>
      <c r="AK41" s="12" t="s">
        <v>20</v>
      </c>
      <c r="AL41" s="12"/>
      <c r="AM41" s="12" t="s">
        <v>20</v>
      </c>
      <c r="AN41" s="19" t="s">
        <v>207</v>
      </c>
    </row>
    <row r="42" spans="1:40" ht="43.5" hidden="1">
      <c r="A42" s="258"/>
      <c r="B42" s="15">
        <v>32</v>
      </c>
      <c r="C42" s="6" t="s">
        <v>61</v>
      </c>
      <c r="D42" s="33" t="s">
        <v>62</v>
      </c>
      <c r="E42" s="15"/>
      <c r="F42" s="18"/>
      <c r="G42" s="15" t="s">
        <v>19</v>
      </c>
      <c r="H42" s="25"/>
      <c r="I42" s="29"/>
      <c r="J42" s="96"/>
      <c r="K42" s="26"/>
      <c r="L42" s="27"/>
      <c r="M42" s="29" t="s">
        <v>20</v>
      </c>
      <c r="N42" s="96"/>
      <c r="O42" s="26"/>
      <c r="P42" s="25"/>
      <c r="Q42" s="23"/>
      <c r="R42" s="48"/>
      <c r="S42" s="90"/>
      <c r="T42" s="12"/>
      <c r="U42" s="12" t="s">
        <v>20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9" t="s">
        <v>213</v>
      </c>
    </row>
    <row r="43" spans="1:40">
      <c r="A43" s="127" t="s">
        <v>63</v>
      </c>
      <c r="B43" s="120"/>
      <c r="C43" s="119" t="s">
        <v>63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1"/>
    </row>
    <row r="44" spans="1:40">
      <c r="A44" s="253" t="s">
        <v>130</v>
      </c>
      <c r="B44" s="15">
        <v>33</v>
      </c>
      <c r="C44" s="35" t="s">
        <v>65</v>
      </c>
      <c r="D44" s="33" t="s">
        <v>33</v>
      </c>
      <c r="E44" s="15"/>
      <c r="F44" s="38">
        <v>17</v>
      </c>
      <c r="G44" s="15" t="s">
        <v>26</v>
      </c>
      <c r="H44" s="25"/>
      <c r="I44" s="23"/>
      <c r="J44" s="48"/>
      <c r="K44" s="28"/>
      <c r="L44" s="27"/>
      <c r="M44" s="23"/>
      <c r="N44" s="48"/>
      <c r="O44" s="28" t="s">
        <v>20</v>
      </c>
      <c r="P44" s="37"/>
      <c r="Q44" s="19"/>
      <c r="R44" s="89"/>
      <c r="S44" s="48"/>
      <c r="T44" s="23"/>
      <c r="U44" s="12" t="s">
        <v>20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9" t="s">
        <v>207</v>
      </c>
    </row>
    <row r="45" spans="1:40">
      <c r="A45" s="253"/>
      <c r="B45" s="15">
        <v>34</v>
      </c>
      <c r="C45" s="6" t="s">
        <v>66</v>
      </c>
      <c r="D45" s="33" t="s">
        <v>18</v>
      </c>
      <c r="E45" s="24">
        <v>14</v>
      </c>
      <c r="F45" s="38">
        <v>18</v>
      </c>
      <c r="G45" s="15" t="s">
        <v>23</v>
      </c>
      <c r="H45" s="25"/>
      <c r="I45" s="23"/>
      <c r="J45" s="48"/>
      <c r="K45" s="28" t="s">
        <v>20</v>
      </c>
      <c r="L45" s="27"/>
      <c r="M45" s="23"/>
      <c r="N45" s="48"/>
      <c r="O45" s="28"/>
      <c r="P45" s="37"/>
      <c r="Q45" s="19"/>
      <c r="R45" s="89"/>
      <c r="S45" s="48"/>
      <c r="T45" s="12"/>
      <c r="U45" s="12" t="s">
        <v>20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19" t="s">
        <v>207</v>
      </c>
    </row>
    <row r="46" spans="1:40" hidden="1">
      <c r="A46" s="253"/>
      <c r="B46" s="15">
        <v>35</v>
      </c>
      <c r="C46" s="6" t="s">
        <v>143</v>
      </c>
      <c r="D46" s="7" t="s">
        <v>18</v>
      </c>
      <c r="E46" s="15"/>
      <c r="F46" s="18"/>
      <c r="G46" s="15" t="s">
        <v>26</v>
      </c>
      <c r="H46" s="25"/>
      <c r="I46" s="23"/>
      <c r="J46" s="48"/>
      <c r="K46" s="20"/>
      <c r="L46" s="27"/>
      <c r="M46" s="23"/>
      <c r="N46" s="48"/>
      <c r="O46" s="20" t="s">
        <v>20</v>
      </c>
      <c r="P46" s="37"/>
      <c r="Q46" s="19"/>
      <c r="R46" s="89"/>
      <c r="S46" s="48"/>
      <c r="T46" s="12"/>
      <c r="U46" s="12" t="s">
        <v>20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19" t="s">
        <v>207</v>
      </c>
    </row>
    <row r="47" spans="1:40" ht="87">
      <c r="A47" s="128" t="s">
        <v>181</v>
      </c>
      <c r="B47" s="15">
        <v>36</v>
      </c>
      <c r="C47" s="6" t="s">
        <v>172</v>
      </c>
      <c r="D47" s="33" t="s">
        <v>203</v>
      </c>
      <c r="E47" s="24">
        <v>15</v>
      </c>
      <c r="F47" s="38">
        <v>19</v>
      </c>
      <c r="G47" s="15" t="s">
        <v>19</v>
      </c>
      <c r="H47" s="37"/>
      <c r="I47" s="12"/>
      <c r="J47" s="90"/>
      <c r="K47" s="26"/>
      <c r="L47" s="37" t="s">
        <v>20</v>
      </c>
      <c r="M47" s="19"/>
      <c r="N47" s="89"/>
      <c r="O47" s="26"/>
      <c r="P47" s="37"/>
      <c r="Q47" s="23"/>
      <c r="R47" s="48"/>
      <c r="S47" s="48"/>
      <c r="T47" s="12" t="s">
        <v>20</v>
      </c>
      <c r="U47" s="14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2" t="s">
        <v>20</v>
      </c>
      <c r="AK47" s="12" t="s">
        <v>20</v>
      </c>
      <c r="AL47" s="23"/>
      <c r="AM47" s="12" t="s">
        <v>20</v>
      </c>
      <c r="AN47" s="108" t="s">
        <v>210</v>
      </c>
    </row>
    <row r="48" spans="1:40" ht="43.5" hidden="1">
      <c r="A48" s="125" t="s">
        <v>131</v>
      </c>
      <c r="B48" s="15">
        <v>37</v>
      </c>
      <c r="C48" s="6" t="s">
        <v>72</v>
      </c>
      <c r="D48" s="33" t="s">
        <v>62</v>
      </c>
      <c r="E48" s="15"/>
      <c r="F48" s="18"/>
      <c r="G48" s="15" t="s">
        <v>19</v>
      </c>
      <c r="H48" s="37"/>
      <c r="I48" s="23"/>
      <c r="J48" s="48"/>
      <c r="K48" s="26"/>
      <c r="L48" s="21"/>
      <c r="M48" s="23"/>
      <c r="N48" s="48"/>
      <c r="O48" s="20" t="s">
        <v>20</v>
      </c>
      <c r="P48" s="37"/>
      <c r="Q48" s="23"/>
      <c r="R48" s="48"/>
      <c r="S48" s="48"/>
      <c r="T48" s="12" t="s">
        <v>20</v>
      </c>
      <c r="U48" s="12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2" t="s">
        <v>20</v>
      </c>
      <c r="AJ48" s="12" t="s">
        <v>20</v>
      </c>
      <c r="AK48" s="14"/>
      <c r="AL48" s="14"/>
      <c r="AM48" s="12" t="s">
        <v>20</v>
      </c>
      <c r="AN48" s="19" t="s">
        <v>210</v>
      </c>
    </row>
    <row r="49" spans="1:40" ht="65.25">
      <c r="A49" s="128" t="s">
        <v>132</v>
      </c>
      <c r="B49" s="15">
        <v>38</v>
      </c>
      <c r="C49" s="6" t="s">
        <v>64</v>
      </c>
      <c r="D49" s="33" t="s">
        <v>18</v>
      </c>
      <c r="E49" s="15"/>
      <c r="F49" s="38">
        <v>20</v>
      </c>
      <c r="G49" s="15" t="s">
        <v>23</v>
      </c>
      <c r="H49" s="25"/>
      <c r="I49" s="23"/>
      <c r="J49" s="48"/>
      <c r="K49" s="20" t="s">
        <v>20</v>
      </c>
      <c r="L49" s="27"/>
      <c r="M49" s="23"/>
      <c r="N49" s="48"/>
      <c r="O49" s="22"/>
      <c r="P49" s="37"/>
      <c r="Q49" s="19"/>
      <c r="R49" s="89"/>
      <c r="S49" s="48"/>
      <c r="T49" s="12"/>
      <c r="U49" s="12" t="s">
        <v>20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19" t="s">
        <v>210</v>
      </c>
    </row>
    <row r="50" spans="1:40" ht="65.25" hidden="1">
      <c r="A50" s="129" t="s">
        <v>179</v>
      </c>
      <c r="B50" s="15">
        <v>39</v>
      </c>
      <c r="C50" s="6" t="s">
        <v>77</v>
      </c>
      <c r="D50" s="33" t="s">
        <v>18</v>
      </c>
      <c r="E50" s="15"/>
      <c r="F50" s="18"/>
      <c r="G50" s="15" t="s">
        <v>19</v>
      </c>
      <c r="H50" s="25"/>
      <c r="I50" s="12" t="s">
        <v>20</v>
      </c>
      <c r="J50" s="90"/>
      <c r="K50" s="26"/>
      <c r="L50" s="36"/>
      <c r="M50" s="19"/>
      <c r="N50" s="89"/>
      <c r="O50" s="26"/>
      <c r="P50" s="37"/>
      <c r="Q50" s="23"/>
      <c r="R50" s="48"/>
      <c r="S50" s="48"/>
      <c r="T50" s="12" t="s">
        <v>20</v>
      </c>
      <c r="U50" s="12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12" t="s">
        <v>20</v>
      </c>
      <c r="AN50" s="19" t="s">
        <v>205</v>
      </c>
    </row>
    <row r="51" spans="1:40" ht="87">
      <c r="A51" s="125" t="s">
        <v>133</v>
      </c>
      <c r="B51" s="15">
        <v>40</v>
      </c>
      <c r="C51" s="6" t="s">
        <v>75</v>
      </c>
      <c r="D51" s="33" t="s">
        <v>76</v>
      </c>
      <c r="E51" s="15"/>
      <c r="F51" s="38">
        <v>21</v>
      </c>
      <c r="G51" s="15" t="s">
        <v>26</v>
      </c>
      <c r="H51" s="36"/>
      <c r="I51" s="12"/>
      <c r="J51" s="90"/>
      <c r="K51" s="20"/>
      <c r="L51" s="27"/>
      <c r="M51" s="19"/>
      <c r="N51" s="89"/>
      <c r="O51" s="20" t="s">
        <v>20</v>
      </c>
      <c r="P51" s="34"/>
      <c r="Q51" s="23"/>
      <c r="R51" s="48"/>
      <c r="S51" s="48"/>
      <c r="T51" s="12" t="s">
        <v>20</v>
      </c>
      <c r="U51" s="14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12" t="s">
        <v>20</v>
      </c>
      <c r="AL51" s="23"/>
      <c r="AM51" s="23"/>
      <c r="AN51" s="19" t="s">
        <v>207</v>
      </c>
    </row>
    <row r="52" spans="1:40" hidden="1">
      <c r="A52" s="253" t="s">
        <v>134</v>
      </c>
      <c r="B52" s="15">
        <v>41</v>
      </c>
      <c r="C52" s="6" t="s">
        <v>74</v>
      </c>
      <c r="D52" s="7" t="s">
        <v>28</v>
      </c>
      <c r="E52" s="15"/>
      <c r="F52" s="18"/>
      <c r="G52" s="15" t="s">
        <v>26</v>
      </c>
      <c r="H52" s="25"/>
      <c r="I52" s="12"/>
      <c r="J52" s="90"/>
      <c r="K52" s="20"/>
      <c r="L52" s="36" t="s">
        <v>20</v>
      </c>
      <c r="M52" s="23"/>
      <c r="N52" s="48"/>
      <c r="O52" s="22"/>
      <c r="P52" s="18"/>
      <c r="Q52" s="19"/>
      <c r="R52" s="89"/>
      <c r="S52" s="90"/>
      <c r="T52" s="12"/>
      <c r="U52" s="12" t="s">
        <v>20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19" t="s">
        <v>207</v>
      </c>
    </row>
    <row r="53" spans="1:40">
      <c r="A53" s="253"/>
      <c r="B53" s="15">
        <v>42</v>
      </c>
      <c r="C53" s="6" t="s">
        <v>222</v>
      </c>
      <c r="D53" s="33" t="s">
        <v>28</v>
      </c>
      <c r="E53" s="24">
        <v>16</v>
      </c>
      <c r="F53" s="38">
        <v>22</v>
      </c>
      <c r="G53" s="15" t="s">
        <v>23</v>
      </c>
      <c r="H53" s="25"/>
      <c r="I53" s="23"/>
      <c r="J53" s="48"/>
      <c r="K53" s="20" t="s">
        <v>20</v>
      </c>
      <c r="L53" s="27"/>
      <c r="M53" s="23"/>
      <c r="N53" s="48"/>
      <c r="O53" s="22"/>
      <c r="P53" s="18"/>
      <c r="Q53" s="12"/>
      <c r="R53" s="90"/>
      <c r="S53" s="48"/>
      <c r="T53" s="14"/>
      <c r="U53" s="12" t="s">
        <v>20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19" t="s">
        <v>207</v>
      </c>
    </row>
    <row r="54" spans="1:40" ht="43.5" hidden="1">
      <c r="A54" s="129" t="s">
        <v>135</v>
      </c>
      <c r="B54" s="15">
        <v>43</v>
      </c>
      <c r="C54" s="6" t="s">
        <v>71</v>
      </c>
      <c r="D54" s="33" t="s">
        <v>18</v>
      </c>
      <c r="E54" s="15"/>
      <c r="F54" s="18"/>
      <c r="G54" s="15" t="s">
        <v>23</v>
      </c>
      <c r="H54" s="25"/>
      <c r="I54" s="23"/>
      <c r="J54" s="48"/>
      <c r="K54" s="20"/>
      <c r="L54" s="27"/>
      <c r="M54" s="23"/>
      <c r="N54" s="48"/>
      <c r="O54" s="20" t="s">
        <v>20</v>
      </c>
      <c r="P54" s="18"/>
      <c r="Q54" s="19"/>
      <c r="R54" s="89"/>
      <c r="S54" s="90"/>
      <c r="T54" s="12" t="s">
        <v>20</v>
      </c>
      <c r="U54" s="14"/>
      <c r="V54" s="14"/>
      <c r="W54" s="14"/>
      <c r="X54" s="12" t="s">
        <v>20</v>
      </c>
      <c r="Y54" s="14"/>
      <c r="Z54" s="14"/>
      <c r="AA54" s="14"/>
      <c r="AB54" s="14"/>
      <c r="AC54" s="14"/>
      <c r="AD54" s="14"/>
      <c r="AE54" s="14"/>
      <c r="AF54" s="14"/>
      <c r="AG54" s="12" t="s">
        <v>20</v>
      </c>
      <c r="AH54" s="14"/>
      <c r="AI54" s="14"/>
      <c r="AJ54" s="14"/>
      <c r="AK54" s="12" t="s">
        <v>20</v>
      </c>
      <c r="AL54" s="14"/>
      <c r="AM54" s="14"/>
      <c r="AN54" s="19" t="s">
        <v>205</v>
      </c>
    </row>
    <row r="55" spans="1:40" ht="43.5" hidden="1">
      <c r="A55" s="253" t="s">
        <v>136</v>
      </c>
      <c r="B55" s="15">
        <v>44</v>
      </c>
      <c r="C55" s="6" t="s">
        <v>67</v>
      </c>
      <c r="D55" s="7" t="s">
        <v>18</v>
      </c>
      <c r="E55" s="15"/>
      <c r="F55" s="18"/>
      <c r="G55" s="15" t="s">
        <v>19</v>
      </c>
      <c r="H55" s="25"/>
      <c r="I55" s="23"/>
      <c r="J55" s="48"/>
      <c r="K55" s="20"/>
      <c r="L55" s="36" t="s">
        <v>20</v>
      </c>
      <c r="M55" s="23"/>
      <c r="N55" s="48"/>
      <c r="O55" s="20"/>
      <c r="P55" s="37"/>
      <c r="Q55" s="19"/>
      <c r="R55" s="89"/>
      <c r="S55" s="48"/>
      <c r="T55" s="12"/>
      <c r="U55" s="12" t="s">
        <v>20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19" t="s">
        <v>208</v>
      </c>
    </row>
    <row r="56" spans="1:40">
      <c r="A56" s="253"/>
      <c r="B56" s="15">
        <v>45</v>
      </c>
      <c r="C56" s="6" t="s">
        <v>223</v>
      </c>
      <c r="D56" s="33" t="s">
        <v>18</v>
      </c>
      <c r="E56" s="24">
        <v>17</v>
      </c>
      <c r="F56" s="38">
        <v>23</v>
      </c>
      <c r="G56" s="15" t="s">
        <v>23</v>
      </c>
      <c r="H56" s="25"/>
      <c r="I56" s="23"/>
      <c r="J56" s="48"/>
      <c r="K56" s="20" t="s">
        <v>20</v>
      </c>
      <c r="L56" s="27"/>
      <c r="M56" s="23"/>
      <c r="N56" s="48"/>
      <c r="O56" s="22"/>
      <c r="P56" s="37"/>
      <c r="Q56" s="19"/>
      <c r="R56" s="89"/>
      <c r="S56" s="48"/>
      <c r="T56" s="12"/>
      <c r="U56" s="12" t="s">
        <v>20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19" t="s">
        <v>207</v>
      </c>
    </row>
    <row r="57" spans="1:40">
      <c r="A57" s="253" t="s">
        <v>137</v>
      </c>
      <c r="B57" s="15">
        <v>46</v>
      </c>
      <c r="C57" s="47" t="s">
        <v>68</v>
      </c>
      <c r="D57" s="33" t="s">
        <v>18</v>
      </c>
      <c r="E57" s="24">
        <v>18</v>
      </c>
      <c r="F57" s="38">
        <v>24</v>
      </c>
      <c r="G57" s="15" t="s">
        <v>19</v>
      </c>
      <c r="H57" s="37"/>
      <c r="I57" s="23"/>
      <c r="J57" s="48"/>
      <c r="K57" s="22"/>
      <c r="L57" s="36" t="s">
        <v>20</v>
      </c>
      <c r="M57" s="12"/>
      <c r="N57" s="90"/>
      <c r="O57" s="22"/>
      <c r="P57" s="37"/>
      <c r="Q57" s="19"/>
      <c r="R57" s="89"/>
      <c r="S57" s="48"/>
      <c r="T57" s="12"/>
      <c r="U57" s="12" t="s">
        <v>20</v>
      </c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19" t="s">
        <v>205</v>
      </c>
    </row>
    <row r="58" spans="1:40">
      <c r="A58" s="253"/>
      <c r="B58" s="15">
        <v>47</v>
      </c>
      <c r="C58" s="47" t="s">
        <v>69</v>
      </c>
      <c r="D58" s="33" t="s">
        <v>18</v>
      </c>
      <c r="E58" s="24">
        <v>19</v>
      </c>
      <c r="F58" s="18"/>
      <c r="G58" s="15" t="s">
        <v>23</v>
      </c>
      <c r="H58" s="25"/>
      <c r="I58" s="23"/>
      <c r="J58" s="48"/>
      <c r="K58" s="20" t="s">
        <v>20</v>
      </c>
      <c r="L58" s="27"/>
      <c r="M58" s="23"/>
      <c r="N58" s="48"/>
      <c r="O58" s="22"/>
      <c r="P58" s="37"/>
      <c r="Q58" s="19"/>
      <c r="R58" s="89"/>
      <c r="S58" s="48"/>
      <c r="T58" s="12"/>
      <c r="U58" s="12" t="s">
        <v>20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19" t="s">
        <v>207</v>
      </c>
    </row>
    <row r="59" spans="1:40" hidden="1">
      <c r="A59" s="253"/>
      <c r="B59" s="15">
        <v>48</v>
      </c>
      <c r="C59" s="35" t="s">
        <v>70</v>
      </c>
      <c r="D59" s="33" t="s">
        <v>18</v>
      </c>
      <c r="E59" s="15"/>
      <c r="F59" s="18"/>
      <c r="G59" s="15" t="s">
        <v>23</v>
      </c>
      <c r="H59" s="25"/>
      <c r="I59" s="23"/>
      <c r="J59" s="48"/>
      <c r="K59" s="20" t="s">
        <v>20</v>
      </c>
      <c r="L59" s="27"/>
      <c r="M59" s="23"/>
      <c r="N59" s="48"/>
      <c r="O59" s="22"/>
      <c r="P59" s="37"/>
      <c r="Q59" s="19"/>
      <c r="R59" s="89"/>
      <c r="S59" s="48"/>
      <c r="T59" s="12"/>
      <c r="U59" s="12" t="s">
        <v>20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19" t="s">
        <v>207</v>
      </c>
    </row>
    <row r="60" spans="1:40" ht="46.5">
      <c r="A60" s="128" t="s">
        <v>138</v>
      </c>
      <c r="B60" s="15">
        <v>49</v>
      </c>
      <c r="C60" s="6" t="s">
        <v>145</v>
      </c>
      <c r="D60" s="33" t="s">
        <v>18</v>
      </c>
      <c r="E60" s="24">
        <v>20</v>
      </c>
      <c r="F60" s="38">
        <v>25</v>
      </c>
      <c r="G60" s="15" t="s">
        <v>26</v>
      </c>
      <c r="H60" s="25"/>
      <c r="I60" s="23"/>
      <c r="J60" s="48"/>
      <c r="K60" s="28"/>
      <c r="L60" s="27"/>
      <c r="M60" s="23"/>
      <c r="N60" s="48"/>
      <c r="O60" s="28" t="s">
        <v>20</v>
      </c>
      <c r="P60" s="37"/>
      <c r="Q60" s="19"/>
      <c r="R60" s="89"/>
      <c r="S60" s="48"/>
      <c r="T60" s="12" t="s">
        <v>20</v>
      </c>
      <c r="U60" s="12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12" t="s">
        <v>20</v>
      </c>
      <c r="AJ60" s="23"/>
      <c r="AK60" s="23"/>
      <c r="AL60" s="23"/>
      <c r="AM60" s="23"/>
      <c r="AN60" s="19" t="s">
        <v>210</v>
      </c>
    </row>
    <row r="61" spans="1:40" ht="42.75" customHeight="1">
      <c r="A61" s="128" t="s">
        <v>139</v>
      </c>
      <c r="B61" s="15">
        <v>50</v>
      </c>
      <c r="C61" s="6" t="s">
        <v>169</v>
      </c>
      <c r="D61" s="33" t="s">
        <v>18</v>
      </c>
      <c r="E61" s="15"/>
      <c r="F61" s="38">
        <v>26</v>
      </c>
      <c r="G61" s="15" t="s">
        <v>26</v>
      </c>
      <c r="H61" s="25"/>
      <c r="I61" s="23"/>
      <c r="J61" s="48"/>
      <c r="K61" s="20" t="s">
        <v>20</v>
      </c>
      <c r="L61" s="36"/>
      <c r="M61" s="23"/>
      <c r="N61" s="48"/>
      <c r="O61" s="22"/>
      <c r="P61" s="37"/>
      <c r="Q61" s="19"/>
      <c r="R61" s="89"/>
      <c r="S61" s="48"/>
      <c r="T61" s="12"/>
      <c r="U61" s="12" t="s">
        <v>20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19" t="s">
        <v>210</v>
      </c>
    </row>
    <row r="62" spans="1:40" ht="43.5" hidden="1">
      <c r="A62" s="125" t="s">
        <v>140</v>
      </c>
      <c r="B62" s="15">
        <v>51</v>
      </c>
      <c r="C62" s="35" t="s">
        <v>148</v>
      </c>
      <c r="D62" s="33" t="s">
        <v>22</v>
      </c>
      <c r="E62" s="15"/>
      <c r="F62" s="18"/>
      <c r="G62" s="15" t="s">
        <v>19</v>
      </c>
      <c r="H62" s="37"/>
      <c r="I62" s="23"/>
      <c r="J62" s="48"/>
      <c r="K62" s="26"/>
      <c r="L62" s="21"/>
      <c r="M62" s="23"/>
      <c r="N62" s="48"/>
      <c r="O62" s="20" t="s">
        <v>20</v>
      </c>
      <c r="P62" s="37"/>
      <c r="Q62" s="23"/>
      <c r="R62" s="48"/>
      <c r="S62" s="48"/>
      <c r="T62" s="12"/>
      <c r="U62" s="12" t="s">
        <v>20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9" t="s">
        <v>208</v>
      </c>
    </row>
    <row r="63" spans="1:40" ht="30.75" customHeight="1">
      <c r="A63" s="128" t="s">
        <v>141</v>
      </c>
      <c r="B63" s="15">
        <v>52</v>
      </c>
      <c r="C63" s="6" t="s">
        <v>73</v>
      </c>
      <c r="D63" s="33" t="s">
        <v>18</v>
      </c>
      <c r="E63" s="15"/>
      <c r="F63" s="38">
        <v>27</v>
      </c>
      <c r="G63" s="15" t="s">
        <v>19</v>
      </c>
      <c r="H63" s="25"/>
      <c r="I63" s="23"/>
      <c r="J63" s="48"/>
      <c r="K63" s="28"/>
      <c r="L63" s="36" t="s">
        <v>20</v>
      </c>
      <c r="M63" s="23"/>
      <c r="N63" s="48"/>
      <c r="O63" s="22"/>
      <c r="P63" s="18"/>
      <c r="Q63" s="19"/>
      <c r="R63" s="89"/>
      <c r="S63" s="90"/>
      <c r="T63" s="12"/>
      <c r="U63" s="12" t="s">
        <v>20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19" t="s">
        <v>208</v>
      </c>
    </row>
    <row r="64" spans="1:40">
      <c r="A64" s="124" t="s">
        <v>193</v>
      </c>
      <c r="B64" s="115"/>
      <c r="C64" s="114" t="s">
        <v>193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6"/>
    </row>
    <row r="65" spans="1:40">
      <c r="A65" s="258" t="s">
        <v>78</v>
      </c>
      <c r="B65" s="83">
        <v>53</v>
      </c>
      <c r="C65" s="6" t="s">
        <v>155</v>
      </c>
      <c r="D65" s="33" t="s">
        <v>18</v>
      </c>
      <c r="E65" s="24">
        <v>21</v>
      </c>
      <c r="F65" s="38">
        <v>28</v>
      </c>
      <c r="G65" s="15" t="s">
        <v>19</v>
      </c>
      <c r="H65" s="25"/>
      <c r="I65" s="12"/>
      <c r="J65" s="90"/>
      <c r="K65" s="26"/>
      <c r="L65" s="27"/>
      <c r="M65" s="12" t="s">
        <v>20</v>
      </c>
      <c r="N65" s="89"/>
      <c r="O65" s="26"/>
      <c r="P65" s="37"/>
      <c r="Q65" s="23"/>
      <c r="R65" s="48"/>
      <c r="S65" s="48"/>
      <c r="T65" s="12"/>
      <c r="U65" s="12" t="s">
        <v>20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19" t="s">
        <v>207</v>
      </c>
    </row>
    <row r="66" spans="1:40" hidden="1">
      <c r="A66" s="258"/>
      <c r="B66" s="49">
        <v>54</v>
      </c>
      <c r="C66" s="6" t="s">
        <v>79</v>
      </c>
      <c r="D66" s="33" t="s">
        <v>18</v>
      </c>
      <c r="E66" s="15"/>
      <c r="F66" s="18"/>
      <c r="G66" s="15" t="s">
        <v>19</v>
      </c>
      <c r="H66" s="25"/>
      <c r="I66" s="29"/>
      <c r="J66" s="96"/>
      <c r="K66" s="26"/>
      <c r="L66" s="27"/>
      <c r="M66" s="29" t="s">
        <v>20</v>
      </c>
      <c r="N66" s="89"/>
      <c r="O66" s="26"/>
      <c r="P66" s="25"/>
      <c r="Q66" s="23"/>
      <c r="R66" s="48"/>
      <c r="S66" s="90"/>
      <c r="T66" s="12"/>
      <c r="U66" s="12" t="s">
        <v>20</v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19" t="s">
        <v>207</v>
      </c>
    </row>
    <row r="67" spans="1:40" ht="65.25" hidden="1">
      <c r="A67" s="258"/>
      <c r="B67" s="83">
        <v>55</v>
      </c>
      <c r="C67" s="6" t="s">
        <v>144</v>
      </c>
      <c r="D67" s="33" t="s">
        <v>187</v>
      </c>
      <c r="E67" s="15"/>
      <c r="F67" s="18"/>
      <c r="G67" s="15" t="s">
        <v>19</v>
      </c>
      <c r="H67" s="25"/>
      <c r="I67" s="29"/>
      <c r="J67" s="96"/>
      <c r="K67" s="20" t="s">
        <v>20</v>
      </c>
      <c r="L67" s="27"/>
      <c r="M67" s="19"/>
      <c r="N67" s="89"/>
      <c r="O67" s="20"/>
      <c r="P67" s="25"/>
      <c r="Q67" s="23"/>
      <c r="R67" s="48"/>
      <c r="S67" s="90"/>
      <c r="T67" s="12" t="s">
        <v>20</v>
      </c>
      <c r="U67" s="12"/>
      <c r="V67" s="23"/>
      <c r="W67" s="23"/>
      <c r="X67" s="12" t="s">
        <v>20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12" t="s">
        <v>20</v>
      </c>
      <c r="AJ67" s="23"/>
      <c r="AK67" s="12" t="s">
        <v>20</v>
      </c>
      <c r="AL67" s="23"/>
      <c r="AM67" s="12" t="s">
        <v>20</v>
      </c>
      <c r="AN67" s="19" t="s">
        <v>207</v>
      </c>
    </row>
    <row r="68" spans="1:40">
      <c r="A68" s="258"/>
      <c r="B68" s="83">
        <v>56</v>
      </c>
      <c r="C68" s="6" t="s">
        <v>170</v>
      </c>
      <c r="D68" s="33" t="s">
        <v>18</v>
      </c>
      <c r="E68" s="15"/>
      <c r="F68" s="38">
        <v>29</v>
      </c>
      <c r="G68" s="15" t="s">
        <v>23</v>
      </c>
      <c r="H68" s="25"/>
      <c r="I68" s="23"/>
      <c r="J68" s="48"/>
      <c r="K68" s="20" t="s">
        <v>20</v>
      </c>
      <c r="L68" s="27"/>
      <c r="M68" s="23"/>
      <c r="N68" s="48"/>
      <c r="O68" s="22"/>
      <c r="P68" s="18"/>
      <c r="Q68" s="19"/>
      <c r="R68" s="89"/>
      <c r="S68" s="90"/>
      <c r="T68" s="12" t="s">
        <v>20</v>
      </c>
      <c r="U68" s="14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12" t="s">
        <v>20</v>
      </c>
      <c r="AJ68" s="12" t="s">
        <v>20</v>
      </c>
      <c r="AK68" s="12" t="s">
        <v>20</v>
      </c>
      <c r="AL68" s="23"/>
      <c r="AM68" s="23"/>
      <c r="AN68" s="19" t="s">
        <v>205</v>
      </c>
    </row>
    <row r="69" spans="1:40">
      <c r="A69" s="124" t="s">
        <v>80</v>
      </c>
      <c r="B69" s="115"/>
      <c r="C69" s="114" t="s">
        <v>80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6"/>
    </row>
    <row r="70" spans="1:40" ht="43.5" hidden="1">
      <c r="A70" s="261" t="s">
        <v>194</v>
      </c>
      <c r="B70" s="15">
        <v>57</v>
      </c>
      <c r="C70" s="6" t="s">
        <v>160</v>
      </c>
      <c r="D70" s="33" t="s">
        <v>62</v>
      </c>
      <c r="E70" s="15"/>
      <c r="F70" s="18"/>
      <c r="G70" s="15" t="s">
        <v>23</v>
      </c>
      <c r="H70" s="34"/>
      <c r="I70" s="23"/>
      <c r="J70" s="48"/>
      <c r="K70" s="26"/>
      <c r="L70" s="21"/>
      <c r="M70" s="34" t="s">
        <v>20</v>
      </c>
      <c r="N70" s="48"/>
      <c r="O70" s="26"/>
      <c r="P70" s="25"/>
      <c r="Q70" s="23"/>
      <c r="R70" s="48"/>
      <c r="S70" s="90"/>
      <c r="T70" s="12"/>
      <c r="U70" s="12" t="s">
        <v>20</v>
      </c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19" t="s">
        <v>210</v>
      </c>
    </row>
    <row r="71" spans="1:40" ht="65.25">
      <c r="A71" s="263"/>
      <c r="B71" s="15">
        <v>58</v>
      </c>
      <c r="C71" s="6" t="s">
        <v>159</v>
      </c>
      <c r="D71" s="33" t="s">
        <v>158</v>
      </c>
      <c r="E71" s="24">
        <v>22</v>
      </c>
      <c r="F71" s="38">
        <v>30</v>
      </c>
      <c r="G71" s="15" t="s">
        <v>19</v>
      </c>
      <c r="H71" s="25"/>
      <c r="I71" s="12" t="s">
        <v>20</v>
      </c>
      <c r="J71" s="90"/>
      <c r="K71" s="26"/>
      <c r="L71" s="27"/>
      <c r="M71" s="19"/>
      <c r="N71" s="89"/>
      <c r="O71" s="26"/>
      <c r="P71" s="37"/>
      <c r="Q71" s="23"/>
      <c r="R71" s="48"/>
      <c r="S71" s="48"/>
      <c r="T71" s="23"/>
      <c r="U71" s="12" t="s">
        <v>20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19" t="s">
        <v>208</v>
      </c>
    </row>
    <row r="72" spans="1:40" ht="43.5">
      <c r="A72" s="130" t="s">
        <v>182</v>
      </c>
      <c r="B72" s="15">
        <v>59</v>
      </c>
      <c r="C72" s="6" t="s">
        <v>149</v>
      </c>
      <c r="D72" s="40" t="s">
        <v>60</v>
      </c>
      <c r="E72" s="24">
        <v>23</v>
      </c>
      <c r="F72" s="137" t="s">
        <v>250</v>
      </c>
      <c r="G72" s="5" t="s">
        <v>19</v>
      </c>
      <c r="H72" s="41"/>
      <c r="I72" s="29" t="s">
        <v>20</v>
      </c>
      <c r="J72" s="96"/>
      <c r="K72" s="31"/>
      <c r="L72" s="11"/>
      <c r="M72" s="14"/>
      <c r="N72" s="91"/>
      <c r="O72" s="31"/>
      <c r="P72" s="51"/>
      <c r="Q72" s="14"/>
      <c r="R72" s="91"/>
      <c r="S72" s="91"/>
      <c r="T72" s="12" t="s">
        <v>20</v>
      </c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2" t="s">
        <v>20</v>
      </c>
      <c r="AL72" s="13"/>
      <c r="AM72" s="13"/>
      <c r="AN72" s="19" t="s">
        <v>205</v>
      </c>
    </row>
    <row r="73" spans="1:40" hidden="1">
      <c r="A73" s="124" t="s">
        <v>195</v>
      </c>
      <c r="B73" s="115"/>
      <c r="C73" s="114" t="s">
        <v>195</v>
      </c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6"/>
    </row>
    <row r="74" spans="1:40" ht="65.25" hidden="1">
      <c r="A74" s="130" t="s">
        <v>196</v>
      </c>
      <c r="B74" s="5">
        <v>60</v>
      </c>
      <c r="C74" s="6" t="s">
        <v>184</v>
      </c>
      <c r="D74" s="7" t="s">
        <v>60</v>
      </c>
      <c r="E74" s="5"/>
      <c r="F74" s="8"/>
      <c r="G74" s="5" t="s">
        <v>19</v>
      </c>
      <c r="H74" s="30"/>
      <c r="I74" s="29" t="s">
        <v>20</v>
      </c>
      <c r="J74" s="91"/>
      <c r="K74" s="57"/>
      <c r="L74" s="32"/>
      <c r="M74" s="13"/>
      <c r="N74" s="100"/>
      <c r="O74" s="58"/>
      <c r="P74" s="8"/>
      <c r="Q74" s="9"/>
      <c r="R74" s="88"/>
      <c r="S74" s="92"/>
      <c r="T74" s="12" t="s">
        <v>20</v>
      </c>
      <c r="U74" s="14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12" t="s">
        <v>20</v>
      </c>
      <c r="AH74" s="23"/>
      <c r="AI74" s="23"/>
      <c r="AJ74" s="23"/>
      <c r="AK74" s="23"/>
      <c r="AL74" s="23"/>
      <c r="AM74" s="23"/>
      <c r="AN74" s="19" t="s">
        <v>207</v>
      </c>
    </row>
    <row r="75" spans="1:40" ht="65.25" hidden="1">
      <c r="A75" s="264" t="s">
        <v>197</v>
      </c>
      <c r="B75" s="5">
        <v>61</v>
      </c>
      <c r="C75" s="6" t="s">
        <v>81</v>
      </c>
      <c r="D75" s="54" t="s">
        <v>33</v>
      </c>
      <c r="E75" s="52"/>
      <c r="F75" s="55"/>
      <c r="G75" s="52" t="s">
        <v>26</v>
      </c>
      <c r="H75" s="41"/>
      <c r="I75" s="56" t="s">
        <v>20</v>
      </c>
      <c r="J75" s="97"/>
      <c r="K75" s="31"/>
      <c r="L75" s="11"/>
      <c r="M75" s="14"/>
      <c r="N75" s="91"/>
      <c r="O75" s="31"/>
      <c r="P75" s="51"/>
      <c r="Q75" s="14"/>
      <c r="R75" s="91"/>
      <c r="S75" s="91"/>
      <c r="T75" s="13" t="s">
        <v>20</v>
      </c>
      <c r="U75" s="1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13" t="s">
        <v>20</v>
      </c>
      <c r="AN75" s="19" t="s">
        <v>207</v>
      </c>
    </row>
    <row r="76" spans="1:40" ht="43.5" hidden="1">
      <c r="A76" s="257"/>
      <c r="B76" s="52">
        <v>62</v>
      </c>
      <c r="C76" s="6" t="s">
        <v>85</v>
      </c>
      <c r="D76" s="7" t="s">
        <v>62</v>
      </c>
      <c r="E76" s="5"/>
      <c r="F76" s="18"/>
      <c r="G76" s="5" t="s">
        <v>23</v>
      </c>
      <c r="H76" s="41" t="s">
        <v>20</v>
      </c>
      <c r="I76" s="23"/>
      <c r="J76" s="48"/>
      <c r="K76" s="26"/>
      <c r="L76" s="11"/>
      <c r="M76" s="23"/>
      <c r="N76" s="48"/>
      <c r="O76" s="58"/>
      <c r="P76" s="25"/>
      <c r="Q76" s="23"/>
      <c r="R76" s="48"/>
      <c r="S76" s="92"/>
      <c r="T76" s="13" t="s">
        <v>20</v>
      </c>
      <c r="U76" s="13"/>
      <c r="V76" s="13"/>
      <c r="W76" s="13"/>
      <c r="X76" s="13"/>
      <c r="Y76" s="13" t="s">
        <v>20</v>
      </c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9" t="s">
        <v>213</v>
      </c>
    </row>
    <row r="77" spans="1:40" ht="43.5" hidden="1">
      <c r="A77" s="253" t="s">
        <v>183</v>
      </c>
      <c r="B77" s="52">
        <v>63</v>
      </c>
      <c r="C77" s="6" t="s">
        <v>82</v>
      </c>
      <c r="D77" s="7" t="s">
        <v>83</v>
      </c>
      <c r="E77" s="5"/>
      <c r="F77" s="8"/>
      <c r="G77" s="5" t="s">
        <v>26</v>
      </c>
      <c r="H77" s="30"/>
      <c r="I77" s="14"/>
      <c r="J77" s="91"/>
      <c r="K77" s="57"/>
      <c r="L77" s="32"/>
      <c r="M77" s="14"/>
      <c r="N77" s="91"/>
      <c r="O77" s="58" t="s">
        <v>20</v>
      </c>
      <c r="P77" s="30"/>
      <c r="Q77" s="9"/>
      <c r="R77" s="88"/>
      <c r="S77" s="92"/>
      <c r="T77" s="13" t="s">
        <v>20</v>
      </c>
      <c r="U77" s="14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13" t="s">
        <v>20</v>
      </c>
      <c r="AL77" s="13" t="s">
        <v>20</v>
      </c>
      <c r="AM77" s="23"/>
      <c r="AN77" s="19" t="s">
        <v>208</v>
      </c>
    </row>
    <row r="78" spans="1:40" ht="43.5" hidden="1">
      <c r="A78" s="253"/>
      <c r="B78" s="5">
        <v>64</v>
      </c>
      <c r="C78" s="6" t="s">
        <v>84</v>
      </c>
      <c r="D78" s="7" t="s">
        <v>83</v>
      </c>
      <c r="E78" s="5"/>
      <c r="F78" s="8"/>
      <c r="G78" s="5" t="s">
        <v>26</v>
      </c>
      <c r="H78" s="30"/>
      <c r="I78" s="14"/>
      <c r="J78" s="91"/>
      <c r="K78" s="58" t="s">
        <v>20</v>
      </c>
      <c r="L78" s="32"/>
      <c r="M78" s="14"/>
      <c r="N78" s="91"/>
      <c r="O78" s="58"/>
      <c r="P78" s="8"/>
      <c r="Q78" s="9"/>
      <c r="R78" s="88"/>
      <c r="S78" s="92"/>
      <c r="T78" s="13" t="s">
        <v>20</v>
      </c>
      <c r="U78" s="14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13" t="s">
        <v>20</v>
      </c>
      <c r="AH78" s="23"/>
      <c r="AI78" s="13" t="s">
        <v>20</v>
      </c>
      <c r="AJ78" s="23"/>
      <c r="AK78" s="23"/>
      <c r="AL78" s="23"/>
      <c r="AM78" s="23"/>
      <c r="AN78" s="19" t="s">
        <v>208</v>
      </c>
    </row>
    <row r="79" spans="1:40" hidden="1">
      <c r="A79" s="124" t="s">
        <v>164</v>
      </c>
      <c r="B79" s="115"/>
      <c r="C79" s="114" t="s">
        <v>164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6"/>
    </row>
    <row r="80" spans="1:40" ht="43.5" hidden="1">
      <c r="A80" s="131" t="s">
        <v>86</v>
      </c>
      <c r="B80" s="52">
        <v>65</v>
      </c>
      <c r="C80" s="53" t="s">
        <v>156</v>
      </c>
      <c r="D80" s="59" t="s">
        <v>157</v>
      </c>
      <c r="E80" s="15"/>
      <c r="F80" s="18"/>
      <c r="G80" s="52" t="s">
        <v>23</v>
      </c>
      <c r="H80" s="30"/>
      <c r="I80" s="14"/>
      <c r="J80" s="91"/>
      <c r="K80" s="31"/>
      <c r="L80" s="32"/>
      <c r="M80" s="13" t="s">
        <v>20</v>
      </c>
      <c r="N80" s="92"/>
      <c r="O80" s="31"/>
      <c r="P80" s="51"/>
      <c r="Q80" s="14"/>
      <c r="R80" s="91"/>
      <c r="S80" s="91"/>
      <c r="T80" s="13" t="s">
        <v>20</v>
      </c>
      <c r="U80" s="14"/>
      <c r="V80" s="23"/>
      <c r="W80" s="23"/>
      <c r="X80" s="13" t="s">
        <v>20</v>
      </c>
      <c r="Y80" s="13" t="s">
        <v>20</v>
      </c>
      <c r="Z80" s="23"/>
      <c r="AA80" s="23"/>
      <c r="AB80" s="23"/>
      <c r="AC80" s="23"/>
      <c r="AD80" s="23"/>
      <c r="AE80" s="23"/>
      <c r="AF80" s="23"/>
      <c r="AG80" s="13" t="s">
        <v>20</v>
      </c>
      <c r="AH80" s="23"/>
      <c r="AI80" s="13" t="s">
        <v>20</v>
      </c>
      <c r="AJ80" s="13" t="s">
        <v>20</v>
      </c>
      <c r="AK80" s="13" t="s">
        <v>20</v>
      </c>
      <c r="AL80" s="13" t="s">
        <v>20</v>
      </c>
      <c r="AM80" s="13" t="s">
        <v>20</v>
      </c>
      <c r="AN80" s="19" t="s">
        <v>207</v>
      </c>
    </row>
    <row r="81" spans="1:40" ht="43.5" hidden="1">
      <c r="A81" s="258" t="s">
        <v>165</v>
      </c>
      <c r="B81" s="15">
        <v>66</v>
      </c>
      <c r="C81" s="6" t="s">
        <v>87</v>
      </c>
      <c r="D81" s="33" t="s">
        <v>48</v>
      </c>
      <c r="E81" s="15"/>
      <c r="F81" s="60"/>
      <c r="G81" s="15" t="s">
        <v>23</v>
      </c>
      <c r="H81" s="41"/>
      <c r="I81" s="23"/>
      <c r="J81" s="48"/>
      <c r="K81" s="57" t="s">
        <v>20</v>
      </c>
      <c r="L81" s="27"/>
      <c r="M81" s="23"/>
      <c r="N81" s="48"/>
      <c r="O81" s="26"/>
      <c r="P81" s="25"/>
      <c r="Q81" s="23"/>
      <c r="R81" s="48"/>
      <c r="S81" s="90"/>
      <c r="T81" s="12" t="s">
        <v>20</v>
      </c>
      <c r="U81" s="14"/>
      <c r="V81" s="23"/>
      <c r="W81" s="23"/>
      <c r="X81" s="23"/>
      <c r="Y81" s="23"/>
      <c r="Z81" s="12" t="s">
        <v>20</v>
      </c>
      <c r="AA81" s="23"/>
      <c r="AB81" s="23"/>
      <c r="AC81" s="23"/>
      <c r="AD81" s="23"/>
      <c r="AE81" s="23"/>
      <c r="AF81" s="23"/>
      <c r="AG81" s="23"/>
      <c r="AH81" s="23"/>
      <c r="AI81" s="12" t="s">
        <v>20</v>
      </c>
      <c r="AJ81" s="23"/>
      <c r="AK81" s="23"/>
      <c r="AL81" s="23"/>
      <c r="AM81" s="12" t="s">
        <v>20</v>
      </c>
      <c r="AN81" s="19" t="s">
        <v>207</v>
      </c>
    </row>
    <row r="82" spans="1:40" ht="43.5" hidden="1">
      <c r="A82" s="258"/>
      <c r="B82" s="52">
        <v>67</v>
      </c>
      <c r="C82" s="6" t="s">
        <v>224</v>
      </c>
      <c r="D82" s="33" t="s">
        <v>48</v>
      </c>
      <c r="E82" s="15"/>
      <c r="F82" s="60"/>
      <c r="G82" s="15" t="s">
        <v>23</v>
      </c>
      <c r="H82" s="41" t="s">
        <v>20</v>
      </c>
      <c r="I82" s="23"/>
      <c r="J82" s="48"/>
      <c r="K82" s="26"/>
      <c r="L82" s="27"/>
      <c r="M82" s="23"/>
      <c r="N82" s="48"/>
      <c r="O82" s="26"/>
      <c r="P82" s="37"/>
      <c r="Q82" s="23"/>
      <c r="R82" s="48"/>
      <c r="S82" s="48"/>
      <c r="T82" s="12"/>
      <c r="U82" s="12" t="s">
        <v>20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108" t="s">
        <v>207</v>
      </c>
    </row>
    <row r="83" spans="1:40" ht="87" hidden="1">
      <c r="A83" s="258"/>
      <c r="B83" s="15">
        <v>68</v>
      </c>
      <c r="C83" s="6" t="s">
        <v>88</v>
      </c>
      <c r="D83" s="33" t="s">
        <v>76</v>
      </c>
      <c r="E83" s="15"/>
      <c r="F83" s="60"/>
      <c r="G83" s="15" t="s">
        <v>23</v>
      </c>
      <c r="H83" s="41"/>
      <c r="I83" s="23"/>
      <c r="J83" s="48"/>
      <c r="K83" s="57" t="s">
        <v>20</v>
      </c>
      <c r="L83" s="27"/>
      <c r="M83" s="23"/>
      <c r="N83" s="48"/>
      <c r="O83" s="26"/>
      <c r="P83" s="37"/>
      <c r="Q83" s="23"/>
      <c r="R83" s="48"/>
      <c r="S83" s="90"/>
      <c r="T83" s="12" t="s">
        <v>20</v>
      </c>
      <c r="U83" s="14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 t="s">
        <v>20</v>
      </c>
      <c r="AL83" s="12"/>
      <c r="AM83" s="12"/>
      <c r="AN83" s="19" t="s">
        <v>207</v>
      </c>
    </row>
    <row r="84" spans="1:40" ht="65.25" hidden="1">
      <c r="A84" s="258"/>
      <c r="B84" s="15">
        <v>69</v>
      </c>
      <c r="C84" s="61" t="s">
        <v>89</v>
      </c>
      <c r="D84" s="62" t="s">
        <v>90</v>
      </c>
      <c r="E84" s="46"/>
      <c r="F84" s="63"/>
      <c r="G84" s="46" t="s">
        <v>23</v>
      </c>
      <c r="H84" s="41" t="s">
        <v>20</v>
      </c>
      <c r="I84" s="12"/>
      <c r="J84" s="90"/>
      <c r="K84" s="26"/>
      <c r="L84" s="27"/>
      <c r="M84" s="23"/>
      <c r="N84" s="48"/>
      <c r="O84" s="26"/>
      <c r="P84" s="25"/>
      <c r="Q84" s="23"/>
      <c r="R84" s="48"/>
      <c r="S84" s="90"/>
      <c r="T84" s="12" t="s">
        <v>20</v>
      </c>
      <c r="U84" s="14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12" t="s">
        <v>20</v>
      </c>
      <c r="AJ84" s="12" t="s">
        <v>20</v>
      </c>
      <c r="AK84" s="12" t="s">
        <v>20</v>
      </c>
      <c r="AL84" s="23"/>
      <c r="AM84" s="12" t="s">
        <v>20</v>
      </c>
      <c r="AN84" s="19" t="s">
        <v>207</v>
      </c>
    </row>
    <row r="85" spans="1:40" ht="87" hidden="1">
      <c r="A85" s="258"/>
      <c r="B85" s="5">
        <v>70</v>
      </c>
      <c r="C85" s="6" t="s">
        <v>91</v>
      </c>
      <c r="D85" s="33" t="s">
        <v>76</v>
      </c>
      <c r="E85" s="5"/>
      <c r="F85" s="41"/>
      <c r="G85" s="5" t="s">
        <v>23</v>
      </c>
      <c r="H85" s="41"/>
      <c r="I85" s="14"/>
      <c r="J85" s="41" t="s">
        <v>20</v>
      </c>
      <c r="K85" s="31"/>
      <c r="L85" s="32"/>
      <c r="M85" s="14"/>
      <c r="N85" s="91"/>
      <c r="O85" s="31"/>
      <c r="P85" s="41"/>
      <c r="Q85" s="14"/>
      <c r="R85" s="91"/>
      <c r="S85" s="91"/>
      <c r="T85" s="13"/>
      <c r="U85" s="13" t="s">
        <v>20</v>
      </c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9" t="s">
        <v>207</v>
      </c>
    </row>
    <row r="86" spans="1:40">
      <c r="A86" s="126" t="s">
        <v>92</v>
      </c>
      <c r="B86" s="95"/>
      <c r="C86" s="117" t="s">
        <v>92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118"/>
    </row>
    <row r="87" spans="1:40">
      <c r="A87" s="124" t="s">
        <v>93</v>
      </c>
      <c r="B87" s="115"/>
      <c r="C87" s="114" t="s">
        <v>93</v>
      </c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6"/>
    </row>
    <row r="88" spans="1:40" ht="43.5" hidden="1">
      <c r="A88" s="132" t="s">
        <v>198</v>
      </c>
      <c r="B88" s="64">
        <v>71</v>
      </c>
      <c r="C88" s="53" t="s">
        <v>142</v>
      </c>
      <c r="D88" s="73" t="s">
        <v>60</v>
      </c>
      <c r="E88" s="52"/>
      <c r="F88" s="55"/>
      <c r="G88" s="52" t="s">
        <v>19</v>
      </c>
      <c r="H88" s="41"/>
      <c r="I88" s="14"/>
      <c r="J88" s="91"/>
      <c r="K88" s="31"/>
      <c r="L88" s="11"/>
      <c r="M88" s="29" t="s">
        <v>20</v>
      </c>
      <c r="N88" s="91"/>
      <c r="O88" s="31"/>
      <c r="P88" s="30"/>
      <c r="Q88" s="14"/>
      <c r="R88" s="91"/>
      <c r="S88" s="92"/>
      <c r="T88" s="12" t="s">
        <v>20</v>
      </c>
      <c r="U88" s="14"/>
      <c r="V88" s="13"/>
      <c r="W88" s="13"/>
      <c r="X88" s="13"/>
      <c r="Y88" s="13"/>
      <c r="Z88" s="13"/>
      <c r="AA88" s="13"/>
      <c r="AB88" s="13"/>
      <c r="AC88" s="12" t="s">
        <v>20</v>
      </c>
      <c r="AD88" s="12" t="s">
        <v>20</v>
      </c>
      <c r="AE88" s="12" t="s">
        <v>20</v>
      </c>
      <c r="AF88" s="13"/>
      <c r="AG88" s="13"/>
      <c r="AH88" s="13"/>
      <c r="AI88" s="12" t="s">
        <v>20</v>
      </c>
      <c r="AJ88" s="12" t="s">
        <v>20</v>
      </c>
      <c r="AK88" s="12" t="s">
        <v>20</v>
      </c>
      <c r="AL88" s="13"/>
      <c r="AM88" s="12" t="s">
        <v>20</v>
      </c>
      <c r="AN88" s="19" t="s">
        <v>207</v>
      </c>
    </row>
    <row r="89" spans="1:40" ht="43.5">
      <c r="A89" s="264" t="s">
        <v>94</v>
      </c>
      <c r="B89" s="15">
        <v>72</v>
      </c>
      <c r="C89" s="6" t="s">
        <v>173</v>
      </c>
      <c r="D89" s="33" t="s">
        <v>95</v>
      </c>
      <c r="E89" s="15"/>
      <c r="F89" s="65">
        <v>32</v>
      </c>
      <c r="G89" s="15" t="s">
        <v>19</v>
      </c>
      <c r="H89" s="34"/>
      <c r="I89" s="23"/>
      <c r="J89" s="48"/>
      <c r="K89" s="26"/>
      <c r="L89" s="37" t="s">
        <v>20</v>
      </c>
      <c r="M89" s="29"/>
      <c r="N89" s="96"/>
      <c r="O89" s="26"/>
      <c r="P89" s="34"/>
      <c r="Q89" s="23"/>
      <c r="R89" s="48"/>
      <c r="S89" s="48"/>
      <c r="T89" s="12" t="s">
        <v>20</v>
      </c>
      <c r="U89" s="12"/>
      <c r="V89" s="23"/>
      <c r="W89" s="23"/>
      <c r="X89" s="23"/>
      <c r="Y89" s="23"/>
      <c r="Z89" s="23"/>
      <c r="AA89" s="23"/>
      <c r="AB89" s="23"/>
      <c r="AC89" s="23"/>
      <c r="AD89" s="23"/>
      <c r="AE89" s="12" t="s">
        <v>20</v>
      </c>
      <c r="AF89" s="23"/>
      <c r="AG89" s="23"/>
      <c r="AH89" s="23"/>
      <c r="AI89" s="23"/>
      <c r="AJ89" s="23"/>
      <c r="AK89" s="23"/>
      <c r="AL89" s="23"/>
      <c r="AM89" s="23"/>
      <c r="AN89" s="19" t="s">
        <v>210</v>
      </c>
    </row>
    <row r="90" spans="1:40" ht="43.5" hidden="1">
      <c r="A90" s="257"/>
      <c r="B90" s="15">
        <v>73</v>
      </c>
      <c r="C90" s="6" t="s">
        <v>96</v>
      </c>
      <c r="D90" s="33" t="s">
        <v>97</v>
      </c>
      <c r="E90" s="15"/>
      <c r="F90" s="18"/>
      <c r="G90" s="15" t="s">
        <v>19</v>
      </c>
      <c r="H90" s="25"/>
      <c r="I90" s="29"/>
      <c r="J90" s="96"/>
      <c r="K90" s="26"/>
      <c r="L90" s="37" t="s">
        <v>20</v>
      </c>
      <c r="M90" s="29"/>
      <c r="N90" s="96"/>
      <c r="O90" s="26"/>
      <c r="P90" s="34"/>
      <c r="Q90" s="23"/>
      <c r="R90" s="48"/>
      <c r="S90" s="90"/>
      <c r="T90" s="12"/>
      <c r="U90" s="12" t="s">
        <v>20</v>
      </c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12" t="s">
        <v>20</v>
      </c>
      <c r="AL90" s="23"/>
      <c r="AM90" s="23"/>
      <c r="AN90" s="19" t="s">
        <v>210</v>
      </c>
    </row>
    <row r="91" spans="1:40" ht="87">
      <c r="A91" s="256" t="s">
        <v>98</v>
      </c>
      <c r="B91" s="15">
        <v>74</v>
      </c>
      <c r="C91" s="61" t="s">
        <v>220</v>
      </c>
      <c r="D91" s="62" t="s">
        <v>188</v>
      </c>
      <c r="E91" s="66">
        <v>24</v>
      </c>
      <c r="F91" s="67">
        <v>33</v>
      </c>
      <c r="G91" s="46" t="s">
        <v>23</v>
      </c>
      <c r="H91" s="25"/>
      <c r="I91" s="12"/>
      <c r="J91" s="90"/>
      <c r="K91" s="26"/>
      <c r="L91" s="27"/>
      <c r="M91" s="12"/>
      <c r="N91" s="90"/>
      <c r="O91" s="26"/>
      <c r="P91" s="25"/>
      <c r="Q91" s="12" t="s">
        <v>20</v>
      </c>
      <c r="R91" s="90"/>
      <c r="S91" s="90"/>
      <c r="T91" s="12" t="s">
        <v>20</v>
      </c>
      <c r="U91" s="14"/>
      <c r="V91" s="23"/>
      <c r="W91" s="12" t="s">
        <v>20</v>
      </c>
      <c r="X91" s="12" t="s">
        <v>20</v>
      </c>
      <c r="Y91" s="12" t="s">
        <v>20</v>
      </c>
      <c r="Z91" s="12" t="s">
        <v>20</v>
      </c>
      <c r="AA91" s="12" t="s">
        <v>20</v>
      </c>
      <c r="AB91" s="12" t="s">
        <v>20</v>
      </c>
      <c r="AC91" s="12" t="s">
        <v>20</v>
      </c>
      <c r="AD91" s="12" t="s">
        <v>20</v>
      </c>
      <c r="AE91" s="12" t="s">
        <v>20</v>
      </c>
      <c r="AF91" s="12" t="s">
        <v>20</v>
      </c>
      <c r="AG91" s="12" t="s">
        <v>20</v>
      </c>
      <c r="AH91" s="12" t="s">
        <v>20</v>
      </c>
      <c r="AI91" s="12" t="s">
        <v>20</v>
      </c>
      <c r="AJ91" s="12" t="s">
        <v>20</v>
      </c>
      <c r="AK91" s="12" t="s">
        <v>20</v>
      </c>
      <c r="AL91" s="12" t="s">
        <v>20</v>
      </c>
      <c r="AM91" s="12" t="s">
        <v>20</v>
      </c>
      <c r="AN91" s="19" t="s">
        <v>207</v>
      </c>
    </row>
    <row r="92" spans="1:40" ht="87" hidden="1">
      <c r="A92" s="256"/>
      <c r="B92" s="64">
        <v>75</v>
      </c>
      <c r="C92" s="6" t="s">
        <v>99</v>
      </c>
      <c r="D92" s="33" t="s">
        <v>190</v>
      </c>
      <c r="E92" s="15"/>
      <c r="F92" s="18"/>
      <c r="G92" s="15" t="s">
        <v>23</v>
      </c>
      <c r="H92" s="25"/>
      <c r="I92" s="12"/>
      <c r="J92" s="90"/>
      <c r="K92" s="26"/>
      <c r="L92" s="27"/>
      <c r="M92" s="12"/>
      <c r="N92" s="12"/>
      <c r="O92" s="26"/>
      <c r="P92" s="25"/>
      <c r="Q92" s="12"/>
      <c r="R92" s="12" t="s">
        <v>20</v>
      </c>
      <c r="S92" s="90"/>
      <c r="T92" s="12" t="s">
        <v>20</v>
      </c>
      <c r="U92" s="14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12" t="s">
        <v>20</v>
      </c>
      <c r="AL92" s="23"/>
      <c r="AM92" s="12" t="s">
        <v>20</v>
      </c>
      <c r="AN92" s="19" t="s">
        <v>207</v>
      </c>
    </row>
    <row r="93" spans="1:40" ht="43.5" hidden="1">
      <c r="A93" s="256"/>
      <c r="B93" s="15">
        <v>76</v>
      </c>
      <c r="C93" s="6" t="s">
        <v>100</v>
      </c>
      <c r="D93" s="7" t="s">
        <v>189</v>
      </c>
      <c r="E93" s="15"/>
      <c r="F93" s="18"/>
      <c r="G93" s="15" t="s">
        <v>23</v>
      </c>
      <c r="H93" s="37"/>
      <c r="I93" s="29"/>
      <c r="J93" s="96"/>
      <c r="K93" s="26"/>
      <c r="L93" s="27"/>
      <c r="M93" s="19"/>
      <c r="N93" s="89"/>
      <c r="O93" s="26"/>
      <c r="P93" s="25"/>
      <c r="Q93" s="23"/>
      <c r="R93" s="48"/>
      <c r="S93" s="90" t="s">
        <v>20</v>
      </c>
      <c r="T93" s="12" t="s">
        <v>20</v>
      </c>
      <c r="U93" s="14"/>
      <c r="V93" s="23"/>
      <c r="W93" s="23"/>
      <c r="X93" s="12" t="s">
        <v>20</v>
      </c>
      <c r="Y93" s="23"/>
      <c r="Z93" s="23"/>
      <c r="AA93" s="23"/>
      <c r="AB93" s="23"/>
      <c r="AC93" s="23"/>
      <c r="AD93" s="23"/>
      <c r="AE93" s="23"/>
      <c r="AF93" s="23"/>
      <c r="AG93" s="12" t="s">
        <v>20</v>
      </c>
      <c r="AH93" s="23"/>
      <c r="AI93" s="12" t="s">
        <v>20</v>
      </c>
      <c r="AJ93" s="12" t="s">
        <v>20</v>
      </c>
      <c r="AK93" s="12" t="s">
        <v>20</v>
      </c>
      <c r="AL93" s="12" t="s">
        <v>20</v>
      </c>
      <c r="AM93" s="12" t="s">
        <v>20</v>
      </c>
      <c r="AN93" s="19" t="s">
        <v>207</v>
      </c>
    </row>
    <row r="94" spans="1:40" ht="65.25">
      <c r="A94" s="256"/>
      <c r="B94" s="64">
        <v>77</v>
      </c>
      <c r="C94" s="69" t="s">
        <v>175</v>
      </c>
      <c r="D94" s="70" t="s">
        <v>101</v>
      </c>
      <c r="E94" s="68"/>
      <c r="F94" s="138" t="s">
        <v>251</v>
      </c>
      <c r="G94" s="68" t="s">
        <v>19</v>
      </c>
      <c r="H94" s="37"/>
      <c r="I94" s="12"/>
      <c r="J94" s="90"/>
      <c r="K94" s="12" t="s">
        <v>20</v>
      </c>
      <c r="L94" s="21"/>
      <c r="M94" s="23"/>
      <c r="N94" s="48"/>
      <c r="O94" s="26"/>
      <c r="P94" s="25"/>
      <c r="Q94" s="23"/>
      <c r="R94" s="48"/>
      <c r="S94" s="90"/>
      <c r="T94" s="12" t="s">
        <v>20</v>
      </c>
      <c r="U94" s="14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12" t="s">
        <v>20</v>
      </c>
      <c r="AJ94" s="12" t="s">
        <v>20</v>
      </c>
      <c r="AK94" s="12" t="s">
        <v>20</v>
      </c>
      <c r="AL94" s="12" t="s">
        <v>20</v>
      </c>
      <c r="AM94" s="12" t="s">
        <v>20</v>
      </c>
      <c r="AN94" s="19" t="s">
        <v>207</v>
      </c>
    </row>
    <row r="95" spans="1:40" ht="43.5">
      <c r="A95" s="130" t="s">
        <v>102</v>
      </c>
      <c r="B95" s="15">
        <v>78</v>
      </c>
      <c r="C95" s="6" t="s">
        <v>103</v>
      </c>
      <c r="D95" s="33" t="s">
        <v>50</v>
      </c>
      <c r="E95" s="15"/>
      <c r="F95" s="38">
        <v>35</v>
      </c>
      <c r="G95" s="15" t="s">
        <v>23</v>
      </c>
      <c r="H95" s="37"/>
      <c r="I95" s="12"/>
      <c r="J95" s="90"/>
      <c r="K95" s="12" t="s">
        <v>20</v>
      </c>
      <c r="L95" s="36"/>
      <c r="M95" s="12"/>
      <c r="N95" s="90"/>
      <c r="O95" s="26"/>
      <c r="P95" s="25"/>
      <c r="Q95" s="23"/>
      <c r="R95" s="48"/>
      <c r="S95" s="90"/>
      <c r="T95" s="12" t="s">
        <v>20</v>
      </c>
      <c r="U95" s="14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12" t="s">
        <v>20</v>
      </c>
      <c r="AL95" s="23"/>
      <c r="AM95" s="12" t="s">
        <v>20</v>
      </c>
      <c r="AN95" s="19" t="s">
        <v>208</v>
      </c>
    </row>
    <row r="96" spans="1:40">
      <c r="A96" s="126" t="s">
        <v>180</v>
      </c>
      <c r="B96" s="95"/>
      <c r="C96" s="117" t="s">
        <v>180</v>
      </c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118"/>
    </row>
    <row r="97" spans="1:40">
      <c r="A97" s="124" t="s">
        <v>199</v>
      </c>
      <c r="B97" s="115"/>
      <c r="C97" s="114" t="s">
        <v>199</v>
      </c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6"/>
    </row>
    <row r="98" spans="1:40" ht="43.5">
      <c r="A98" s="258" t="s">
        <v>104</v>
      </c>
      <c r="B98" s="15">
        <v>79</v>
      </c>
      <c r="C98" s="6" t="s">
        <v>105</v>
      </c>
      <c r="D98" s="33" t="s">
        <v>106</v>
      </c>
      <c r="E98" s="24">
        <v>25</v>
      </c>
      <c r="F98" s="38">
        <v>36</v>
      </c>
      <c r="G98" s="15" t="s">
        <v>26</v>
      </c>
      <c r="H98" s="25"/>
      <c r="I98" s="19"/>
      <c r="J98" s="89"/>
      <c r="K98" s="26"/>
      <c r="L98" s="27"/>
      <c r="M98" s="12"/>
      <c r="N98" s="90"/>
      <c r="O98" s="26"/>
      <c r="P98" s="37"/>
      <c r="Q98" s="29" t="s">
        <v>20</v>
      </c>
      <c r="R98" s="96"/>
      <c r="S98" s="48"/>
      <c r="T98" s="12" t="s">
        <v>20</v>
      </c>
      <c r="U98" s="14"/>
      <c r="V98" s="23"/>
      <c r="W98" s="23"/>
      <c r="X98" s="23"/>
      <c r="Y98" s="12" t="s">
        <v>20</v>
      </c>
      <c r="Z98" s="23"/>
      <c r="AA98" s="23"/>
      <c r="AB98" s="23"/>
      <c r="AC98" s="23"/>
      <c r="AD98" s="23"/>
      <c r="AE98" s="23"/>
      <c r="AF98" s="23"/>
      <c r="AG98" s="12" t="s">
        <v>20</v>
      </c>
      <c r="AH98" s="23"/>
      <c r="AI98" s="23"/>
      <c r="AJ98" s="12" t="s">
        <v>20</v>
      </c>
      <c r="AK98" s="23"/>
      <c r="AL98" s="23"/>
      <c r="AM98" s="23"/>
      <c r="AN98" s="19" t="s">
        <v>208</v>
      </c>
    </row>
    <row r="99" spans="1:40" ht="43.5">
      <c r="A99" s="258"/>
      <c r="B99" s="15">
        <v>80</v>
      </c>
      <c r="C99" s="6" t="s">
        <v>171</v>
      </c>
      <c r="D99" s="33" t="s">
        <v>62</v>
      </c>
      <c r="E99" s="15"/>
      <c r="F99" s="38">
        <v>37</v>
      </c>
      <c r="G99" s="15" t="s">
        <v>19</v>
      </c>
      <c r="H99" s="37"/>
      <c r="I99" s="23"/>
      <c r="J99" s="48"/>
      <c r="K99" s="26"/>
      <c r="L99" s="36" t="s">
        <v>20</v>
      </c>
      <c r="M99" s="23"/>
      <c r="N99" s="48"/>
      <c r="O99" s="26"/>
      <c r="P99" s="25"/>
      <c r="Q99" s="23"/>
      <c r="R99" s="48"/>
      <c r="S99" s="90"/>
      <c r="T99" s="12" t="s">
        <v>20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 t="s">
        <v>20</v>
      </c>
      <c r="AJ99" s="12" t="s">
        <v>20</v>
      </c>
      <c r="AK99" s="12"/>
      <c r="AL99" s="12"/>
      <c r="AM99" s="12"/>
      <c r="AN99" s="19" t="s">
        <v>210</v>
      </c>
    </row>
    <row r="100" spans="1:40" ht="65.25" hidden="1">
      <c r="A100" s="256" t="s">
        <v>177</v>
      </c>
      <c r="B100" s="15">
        <v>81</v>
      </c>
      <c r="C100" s="61" t="s">
        <v>244</v>
      </c>
      <c r="D100" s="71" t="s">
        <v>107</v>
      </c>
      <c r="E100" s="46"/>
      <c r="F100" s="72"/>
      <c r="G100" s="46" t="s">
        <v>23</v>
      </c>
      <c r="H100" s="25"/>
      <c r="I100" s="29"/>
      <c r="J100" s="96"/>
      <c r="K100" s="26"/>
      <c r="L100" s="27"/>
      <c r="M100" s="29"/>
      <c r="N100" s="96"/>
      <c r="O100" s="26"/>
      <c r="P100" s="34"/>
      <c r="Q100" s="29" t="s">
        <v>20</v>
      </c>
      <c r="R100" s="96"/>
      <c r="S100" s="48"/>
      <c r="T100" s="12" t="s">
        <v>20</v>
      </c>
      <c r="U100" s="12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12" t="s">
        <v>20</v>
      </c>
      <c r="AH100" s="23"/>
      <c r="AI100" s="23"/>
      <c r="AJ100" s="23"/>
      <c r="AK100" s="12" t="s">
        <v>20</v>
      </c>
      <c r="AL100" s="23"/>
      <c r="AM100" s="23"/>
      <c r="AN100" s="19" t="s">
        <v>207</v>
      </c>
    </row>
    <row r="101" spans="1:40" ht="43.5" hidden="1">
      <c r="A101" s="257"/>
      <c r="B101" s="15">
        <v>82</v>
      </c>
      <c r="C101" s="6" t="s">
        <v>129</v>
      </c>
      <c r="D101" s="33" t="s">
        <v>108</v>
      </c>
      <c r="E101" s="15"/>
      <c r="F101" s="15"/>
      <c r="G101" s="15" t="s">
        <v>19</v>
      </c>
      <c r="H101" s="25"/>
      <c r="I101" s="29"/>
      <c r="J101" s="96"/>
      <c r="K101" s="26"/>
      <c r="L101" s="27"/>
      <c r="M101" s="29"/>
      <c r="N101" s="96"/>
      <c r="O101" s="26"/>
      <c r="P101" s="34"/>
      <c r="Q101" s="29" t="s">
        <v>20</v>
      </c>
      <c r="R101" s="96"/>
      <c r="S101" s="48"/>
      <c r="T101" s="12" t="s">
        <v>20</v>
      </c>
      <c r="U101" s="12"/>
      <c r="V101" s="12"/>
      <c r="W101" s="12"/>
      <c r="X101" s="12" t="s">
        <v>20</v>
      </c>
      <c r="Y101" s="12"/>
      <c r="Z101" s="12" t="s">
        <v>20</v>
      </c>
      <c r="AA101" s="12"/>
      <c r="AB101" s="12"/>
      <c r="AC101" s="12"/>
      <c r="AD101" s="12"/>
      <c r="AE101" s="12"/>
      <c r="AF101" s="12"/>
      <c r="AG101" s="12" t="s">
        <v>20</v>
      </c>
      <c r="AH101" s="12" t="s">
        <v>20</v>
      </c>
      <c r="AI101" s="12"/>
      <c r="AJ101" s="12"/>
      <c r="AK101" s="12" t="s">
        <v>20</v>
      </c>
      <c r="AL101" s="12"/>
      <c r="AM101" s="12" t="s">
        <v>20</v>
      </c>
      <c r="AN101" s="108" t="s">
        <v>207</v>
      </c>
    </row>
    <row r="102" spans="1:40">
      <c r="A102" s="124" t="s">
        <v>200</v>
      </c>
      <c r="B102" s="115"/>
      <c r="C102" s="114" t="s">
        <v>200</v>
      </c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6"/>
    </row>
    <row r="103" spans="1:40" ht="45.75" customHeight="1">
      <c r="A103" s="125" t="s">
        <v>109</v>
      </c>
      <c r="B103" s="15">
        <v>83</v>
      </c>
      <c r="C103" s="6" t="s">
        <v>218</v>
      </c>
      <c r="D103" s="33" t="s">
        <v>60</v>
      </c>
      <c r="E103" s="24">
        <v>26</v>
      </c>
      <c r="F103" s="18"/>
      <c r="G103" s="15" t="s">
        <v>23</v>
      </c>
      <c r="H103" s="25"/>
      <c r="I103" s="23"/>
      <c r="J103" s="48"/>
      <c r="K103" s="26"/>
      <c r="L103" s="27"/>
      <c r="M103" s="29" t="s">
        <v>20</v>
      </c>
      <c r="N103" s="96"/>
      <c r="O103" s="26"/>
      <c r="P103" s="34"/>
      <c r="Q103" s="23"/>
      <c r="R103" s="48"/>
      <c r="S103" s="48"/>
      <c r="T103" s="12" t="s">
        <v>20</v>
      </c>
      <c r="U103" s="12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12" t="s">
        <v>20</v>
      </c>
      <c r="AH103" s="23"/>
      <c r="AI103" s="23"/>
      <c r="AJ103" s="23"/>
      <c r="AK103" s="23"/>
      <c r="AL103" s="23"/>
      <c r="AM103" s="23"/>
      <c r="AN103" s="19" t="s">
        <v>205</v>
      </c>
    </row>
    <row r="104" spans="1:40" ht="43.5" hidden="1">
      <c r="A104" s="258" t="s">
        <v>178</v>
      </c>
      <c r="B104" s="15">
        <v>84</v>
      </c>
      <c r="C104" s="35" t="s">
        <v>110</v>
      </c>
      <c r="D104" s="33" t="s">
        <v>111</v>
      </c>
      <c r="E104" s="15"/>
      <c r="F104" s="18"/>
      <c r="G104" s="15" t="s">
        <v>23</v>
      </c>
      <c r="H104" s="25"/>
      <c r="I104" s="29"/>
      <c r="J104" s="29"/>
      <c r="K104" s="26"/>
      <c r="L104" s="27"/>
      <c r="M104" s="29" t="s">
        <v>20</v>
      </c>
      <c r="N104" s="89"/>
      <c r="O104" s="26"/>
      <c r="P104" s="37"/>
      <c r="Q104" s="23"/>
      <c r="R104" s="48"/>
      <c r="S104" s="48"/>
      <c r="T104" s="12" t="s">
        <v>20</v>
      </c>
      <c r="U104" s="14"/>
      <c r="V104" s="23"/>
      <c r="W104" s="23"/>
      <c r="X104" s="23"/>
      <c r="Y104" s="12" t="s">
        <v>20</v>
      </c>
      <c r="Z104" s="23"/>
      <c r="AA104" s="23"/>
      <c r="AB104" s="12" t="s">
        <v>20</v>
      </c>
      <c r="AC104" s="23"/>
      <c r="AD104" s="23"/>
      <c r="AE104" s="23"/>
      <c r="AF104" s="23"/>
      <c r="AG104" s="23"/>
      <c r="AH104" s="12" t="s">
        <v>20</v>
      </c>
      <c r="AI104" s="12" t="s">
        <v>20</v>
      </c>
      <c r="AJ104" s="12" t="s">
        <v>20</v>
      </c>
      <c r="AK104" s="12" t="s">
        <v>20</v>
      </c>
      <c r="AL104" s="23"/>
      <c r="AM104" s="23"/>
      <c r="AN104" s="19" t="s">
        <v>210</v>
      </c>
    </row>
    <row r="105" spans="1:40" ht="43.5" hidden="1">
      <c r="A105" s="258"/>
      <c r="B105" s="15">
        <v>85</v>
      </c>
      <c r="C105" s="6" t="s">
        <v>112</v>
      </c>
      <c r="D105" s="33" t="s">
        <v>111</v>
      </c>
      <c r="E105" s="15"/>
      <c r="F105" s="18"/>
      <c r="G105" s="15" t="s">
        <v>23</v>
      </c>
      <c r="H105" s="25"/>
      <c r="I105" s="29"/>
      <c r="J105" s="96"/>
      <c r="K105" s="29" t="s">
        <v>20</v>
      </c>
      <c r="L105" s="27"/>
      <c r="M105" s="19"/>
      <c r="N105" s="89"/>
      <c r="O105" s="26"/>
      <c r="P105" s="37"/>
      <c r="Q105" s="23"/>
      <c r="R105" s="48"/>
      <c r="S105" s="48"/>
      <c r="T105" s="12" t="s">
        <v>20</v>
      </c>
      <c r="U105" s="14"/>
      <c r="V105" s="23"/>
      <c r="W105" s="23"/>
      <c r="X105" s="23"/>
      <c r="Y105" s="23"/>
      <c r="Z105" s="23"/>
      <c r="AA105" s="23"/>
      <c r="AB105" s="12" t="s">
        <v>20</v>
      </c>
      <c r="AC105" s="23"/>
      <c r="AD105" s="23"/>
      <c r="AE105" s="23"/>
      <c r="AF105" s="23"/>
      <c r="AG105" s="23"/>
      <c r="AH105" s="12" t="s">
        <v>20</v>
      </c>
      <c r="AI105" s="12" t="s">
        <v>20</v>
      </c>
      <c r="AJ105" s="12" t="s">
        <v>20</v>
      </c>
      <c r="AK105" s="12" t="s">
        <v>20</v>
      </c>
      <c r="AL105" s="23"/>
      <c r="AM105" s="23"/>
      <c r="AN105" s="19" t="s">
        <v>210</v>
      </c>
    </row>
    <row r="106" spans="1:40">
      <c r="A106" s="124" t="s">
        <v>113</v>
      </c>
      <c r="B106" s="115"/>
      <c r="C106" s="114" t="s">
        <v>113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6"/>
    </row>
    <row r="107" spans="1:40" ht="65.25" hidden="1">
      <c r="A107" s="259" t="s">
        <v>161</v>
      </c>
      <c r="B107" s="15">
        <v>86</v>
      </c>
      <c r="C107" s="6" t="s">
        <v>114</v>
      </c>
      <c r="D107" s="33" t="s">
        <v>115</v>
      </c>
      <c r="E107" s="15"/>
      <c r="F107" s="34"/>
      <c r="G107" s="15" t="s">
        <v>23</v>
      </c>
      <c r="H107" s="37" t="s">
        <v>20</v>
      </c>
      <c r="I107" s="23"/>
      <c r="J107" s="48"/>
      <c r="K107" s="26"/>
      <c r="L107" s="27"/>
      <c r="M107" s="23"/>
      <c r="N107" s="48"/>
      <c r="O107" s="26"/>
      <c r="P107" s="37"/>
      <c r="Q107" s="23"/>
      <c r="R107" s="48"/>
      <c r="S107" s="48"/>
      <c r="T107" s="12" t="s">
        <v>20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 t="s">
        <v>20</v>
      </c>
      <c r="AH107" s="12" t="s">
        <v>20</v>
      </c>
      <c r="AI107" s="12"/>
      <c r="AJ107" s="12"/>
      <c r="AK107" s="12" t="s">
        <v>20</v>
      </c>
      <c r="AL107" s="12" t="s">
        <v>20</v>
      </c>
      <c r="AM107" s="12" t="s">
        <v>20</v>
      </c>
      <c r="AN107" s="19"/>
    </row>
    <row r="108" spans="1:40" ht="65.25" hidden="1">
      <c r="A108" s="260"/>
      <c r="B108" s="15">
        <v>87</v>
      </c>
      <c r="C108" s="6" t="s">
        <v>116</v>
      </c>
      <c r="D108" s="33" t="s">
        <v>115</v>
      </c>
      <c r="E108" s="15"/>
      <c r="F108" s="34"/>
      <c r="G108" s="15" t="s">
        <v>23</v>
      </c>
      <c r="H108" s="37" t="s">
        <v>20</v>
      </c>
      <c r="I108" s="23"/>
      <c r="J108" s="48"/>
      <c r="K108" s="26"/>
      <c r="L108" s="27"/>
      <c r="M108" s="23"/>
      <c r="N108" s="48"/>
      <c r="O108" s="26"/>
      <c r="P108" s="37"/>
      <c r="Q108" s="23"/>
      <c r="R108" s="48"/>
      <c r="S108" s="48"/>
      <c r="T108" s="12" t="s">
        <v>20</v>
      </c>
      <c r="U108" s="12"/>
      <c r="V108" s="12"/>
      <c r="W108" s="12"/>
      <c r="X108" s="12" t="s">
        <v>20</v>
      </c>
      <c r="Y108" s="12"/>
      <c r="Z108" s="12"/>
      <c r="AA108" s="12"/>
      <c r="AB108" s="12"/>
      <c r="AC108" s="12"/>
      <c r="AD108" s="12"/>
      <c r="AE108" s="12"/>
      <c r="AF108" s="12"/>
      <c r="AG108" s="12" t="s">
        <v>20</v>
      </c>
      <c r="AH108" s="12" t="s">
        <v>20</v>
      </c>
      <c r="AI108" s="12"/>
      <c r="AJ108" s="12"/>
      <c r="AK108" s="12" t="s">
        <v>20</v>
      </c>
      <c r="AL108" s="12" t="s">
        <v>20</v>
      </c>
      <c r="AM108" s="12" t="s">
        <v>20</v>
      </c>
      <c r="AN108" s="19"/>
    </row>
    <row r="109" spans="1:40" ht="43.5">
      <c r="A109" s="260"/>
      <c r="B109" s="15">
        <v>88</v>
      </c>
      <c r="C109" s="39" t="s">
        <v>174</v>
      </c>
      <c r="D109" s="62" t="s">
        <v>118</v>
      </c>
      <c r="E109" s="46"/>
      <c r="F109" s="74">
        <v>38</v>
      </c>
      <c r="G109" s="46" t="s">
        <v>23</v>
      </c>
      <c r="H109" s="37"/>
      <c r="I109" s="23"/>
      <c r="J109" s="48"/>
      <c r="K109" s="20" t="s">
        <v>20</v>
      </c>
      <c r="L109" s="27"/>
      <c r="M109" s="23"/>
      <c r="N109" s="48"/>
      <c r="O109" s="26"/>
      <c r="P109" s="25"/>
      <c r="Q109" s="23"/>
      <c r="R109" s="48"/>
      <c r="S109" s="90"/>
      <c r="T109" s="12" t="s">
        <v>20</v>
      </c>
      <c r="U109" s="14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12" t="s">
        <v>20</v>
      </c>
      <c r="AL109" s="23"/>
      <c r="AM109" s="23"/>
      <c r="AN109" s="19" t="s">
        <v>208</v>
      </c>
    </row>
    <row r="110" spans="1:40" ht="43.5" hidden="1">
      <c r="A110" s="260"/>
      <c r="B110" s="15">
        <v>89</v>
      </c>
      <c r="C110" s="53" t="s">
        <v>119</v>
      </c>
      <c r="D110" s="73" t="s">
        <v>120</v>
      </c>
      <c r="E110" s="64"/>
      <c r="F110" s="75"/>
      <c r="G110" s="64" t="s">
        <v>23</v>
      </c>
      <c r="H110" s="37"/>
      <c r="I110" s="23"/>
      <c r="J110" s="37" t="s">
        <v>20</v>
      </c>
      <c r="K110" s="26"/>
      <c r="L110" s="27"/>
      <c r="M110" s="23"/>
      <c r="N110" s="48"/>
      <c r="O110" s="26"/>
      <c r="P110" s="37"/>
      <c r="Q110" s="23"/>
      <c r="R110" s="48"/>
      <c r="S110" s="48"/>
      <c r="T110" s="12" t="s">
        <v>20</v>
      </c>
      <c r="U110" s="14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12" t="s">
        <v>20</v>
      </c>
      <c r="AH110" s="12" t="s">
        <v>20</v>
      </c>
      <c r="AI110" s="12" t="s">
        <v>20</v>
      </c>
      <c r="AJ110" s="12" t="s">
        <v>20</v>
      </c>
      <c r="AK110" s="12" t="s">
        <v>20</v>
      </c>
      <c r="AL110" s="23"/>
      <c r="AM110" s="23"/>
      <c r="AN110" s="19" t="s">
        <v>209</v>
      </c>
    </row>
    <row r="111" spans="1:40" ht="65.25" hidden="1">
      <c r="A111" s="261" t="s">
        <v>121</v>
      </c>
      <c r="B111" s="15">
        <v>90</v>
      </c>
      <c r="C111" s="6" t="s">
        <v>150</v>
      </c>
      <c r="D111" s="33" t="s">
        <v>115</v>
      </c>
      <c r="E111" s="15"/>
      <c r="F111" s="34"/>
      <c r="G111" s="15" t="s">
        <v>23</v>
      </c>
      <c r="H111" s="37" t="s">
        <v>20</v>
      </c>
      <c r="I111" s="23"/>
      <c r="J111" s="48"/>
      <c r="K111" s="26"/>
      <c r="L111" s="27"/>
      <c r="M111" s="23"/>
      <c r="N111" s="48"/>
      <c r="O111" s="26"/>
      <c r="P111" s="37"/>
      <c r="Q111" s="23"/>
      <c r="R111" s="48"/>
      <c r="S111" s="48"/>
      <c r="T111" s="12" t="s">
        <v>20</v>
      </c>
      <c r="U111" s="14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 t="s">
        <v>20</v>
      </c>
      <c r="AH111" s="12" t="s">
        <v>20</v>
      </c>
      <c r="AI111" s="12" t="s">
        <v>20</v>
      </c>
      <c r="AJ111" s="12" t="s">
        <v>20</v>
      </c>
      <c r="AK111" s="12" t="s">
        <v>20</v>
      </c>
      <c r="AL111" s="12" t="s">
        <v>20</v>
      </c>
      <c r="AM111" s="12" t="s">
        <v>20</v>
      </c>
      <c r="AN111" s="19" t="s">
        <v>207</v>
      </c>
    </row>
    <row r="112" spans="1:40" ht="65.25" hidden="1">
      <c r="A112" s="262"/>
      <c r="B112" s="15">
        <v>91</v>
      </c>
      <c r="C112" s="6" t="s">
        <v>242</v>
      </c>
      <c r="D112" s="33" t="s">
        <v>115</v>
      </c>
      <c r="E112" s="15"/>
      <c r="F112" s="34"/>
      <c r="G112" s="15" t="s">
        <v>23</v>
      </c>
      <c r="H112" s="37" t="s">
        <v>20</v>
      </c>
      <c r="I112" s="23"/>
      <c r="J112" s="48"/>
      <c r="K112" s="26"/>
      <c r="L112" s="27"/>
      <c r="M112" s="23"/>
      <c r="N112" s="48"/>
      <c r="O112" s="26"/>
      <c r="P112" s="25"/>
      <c r="Q112" s="23"/>
      <c r="R112" s="48"/>
      <c r="S112" s="90"/>
      <c r="T112" s="23"/>
      <c r="U112" s="14"/>
      <c r="V112" s="12" t="s">
        <v>20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9"/>
    </row>
    <row r="113" spans="1:40">
      <c r="A113" s="263"/>
      <c r="B113" s="15">
        <v>92</v>
      </c>
      <c r="C113" s="76" t="s">
        <v>122</v>
      </c>
      <c r="D113" s="71" t="s">
        <v>117</v>
      </c>
      <c r="E113" s="66">
        <v>27</v>
      </c>
      <c r="F113" s="67">
        <v>39</v>
      </c>
      <c r="G113" s="46" t="s">
        <v>19</v>
      </c>
      <c r="H113" s="34"/>
      <c r="I113" s="23"/>
      <c r="J113" s="48"/>
      <c r="K113" s="26"/>
      <c r="L113" s="21"/>
      <c r="M113" s="23"/>
      <c r="N113" s="48"/>
      <c r="O113" s="28" t="s">
        <v>20</v>
      </c>
      <c r="P113" s="25"/>
      <c r="Q113" s="23"/>
      <c r="R113" s="48"/>
      <c r="S113" s="90"/>
      <c r="T113" s="12" t="s">
        <v>20</v>
      </c>
      <c r="U113" s="12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12" t="s">
        <v>20</v>
      </c>
      <c r="AL113" s="23"/>
      <c r="AM113" s="23"/>
      <c r="AN113" s="19" t="s">
        <v>208</v>
      </c>
    </row>
    <row r="114" spans="1:40">
      <c r="A114" s="124" t="s">
        <v>123</v>
      </c>
      <c r="B114" s="115"/>
      <c r="C114" s="114" t="s">
        <v>123</v>
      </c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6"/>
    </row>
    <row r="115" spans="1:40" ht="43.5">
      <c r="A115" s="253" t="s">
        <v>162</v>
      </c>
      <c r="B115" s="83">
        <v>93</v>
      </c>
      <c r="C115" s="6" t="s">
        <v>124</v>
      </c>
      <c r="D115" s="33" t="s">
        <v>125</v>
      </c>
      <c r="E115" s="24">
        <v>28</v>
      </c>
      <c r="F115" s="15"/>
      <c r="G115" s="15" t="s">
        <v>19</v>
      </c>
      <c r="H115" s="25"/>
      <c r="I115" s="12"/>
      <c r="J115" s="90"/>
      <c r="K115" s="26"/>
      <c r="L115" s="37"/>
      <c r="M115" s="23"/>
      <c r="N115" s="48"/>
      <c r="O115" s="26"/>
      <c r="P115" s="37" t="s">
        <v>20</v>
      </c>
      <c r="Q115" s="23"/>
      <c r="R115" s="48"/>
      <c r="S115" s="48"/>
      <c r="T115" s="12" t="s">
        <v>20</v>
      </c>
      <c r="U115" s="23"/>
      <c r="V115" s="14"/>
      <c r="W115" s="14"/>
      <c r="X115" s="14"/>
      <c r="Y115" s="12" t="s">
        <v>20</v>
      </c>
      <c r="Z115" s="14"/>
      <c r="AA115" s="14"/>
      <c r="AB115" s="14"/>
      <c r="AC115" s="14"/>
      <c r="AD115" s="14"/>
      <c r="AE115" s="14"/>
      <c r="AF115" s="14"/>
      <c r="AG115" s="14"/>
      <c r="AH115" s="12" t="s">
        <v>20</v>
      </c>
      <c r="AI115" s="12" t="s">
        <v>20</v>
      </c>
      <c r="AJ115" s="14"/>
      <c r="AK115" s="12" t="s">
        <v>20</v>
      </c>
      <c r="AL115" s="12" t="s">
        <v>20</v>
      </c>
      <c r="AM115" s="12" t="s">
        <v>20</v>
      </c>
      <c r="AN115" s="108" t="s">
        <v>207</v>
      </c>
    </row>
    <row r="116" spans="1:40" hidden="1">
      <c r="A116" s="253"/>
      <c r="B116" s="83">
        <v>94</v>
      </c>
      <c r="C116" s="6" t="s">
        <v>151</v>
      </c>
      <c r="D116" s="33" t="s">
        <v>125</v>
      </c>
      <c r="E116" s="15"/>
      <c r="F116" s="15"/>
      <c r="G116" s="15" t="s">
        <v>23</v>
      </c>
      <c r="H116" s="37"/>
      <c r="I116" s="23"/>
      <c r="J116" s="48"/>
      <c r="K116" s="26"/>
      <c r="L116" s="27"/>
      <c r="M116" s="23"/>
      <c r="N116" s="48"/>
      <c r="O116" s="26"/>
      <c r="P116" s="37" t="s">
        <v>20</v>
      </c>
      <c r="Q116" s="23"/>
      <c r="R116" s="48"/>
      <c r="S116" s="48"/>
      <c r="T116" s="12" t="s">
        <v>20</v>
      </c>
      <c r="U116" s="23"/>
      <c r="V116" s="12"/>
      <c r="W116" s="12"/>
      <c r="X116" s="12" t="s">
        <v>20</v>
      </c>
      <c r="Y116" s="12"/>
      <c r="Z116" s="12"/>
      <c r="AA116" s="12"/>
      <c r="AB116" s="12"/>
      <c r="AC116" s="12"/>
      <c r="AD116" s="12"/>
      <c r="AE116" s="12"/>
      <c r="AF116" s="12"/>
      <c r="AG116" s="12" t="s">
        <v>20</v>
      </c>
      <c r="AH116" s="12"/>
      <c r="AI116" s="12" t="s">
        <v>20</v>
      </c>
      <c r="AJ116" s="12" t="s">
        <v>20</v>
      </c>
      <c r="AK116" s="12" t="s">
        <v>20</v>
      </c>
      <c r="AL116" s="12"/>
      <c r="AM116" s="12"/>
      <c r="AN116" s="108"/>
    </row>
    <row r="117" spans="1:40" ht="87" hidden="1">
      <c r="A117" s="130" t="s">
        <v>126</v>
      </c>
      <c r="B117" s="15">
        <v>95</v>
      </c>
      <c r="C117" s="6" t="s">
        <v>127</v>
      </c>
      <c r="D117" s="33" t="s">
        <v>125</v>
      </c>
      <c r="E117" s="15"/>
      <c r="F117" s="25"/>
      <c r="G117" s="15" t="s">
        <v>23</v>
      </c>
      <c r="H117" s="37"/>
      <c r="I117" s="12"/>
      <c r="J117" s="90"/>
      <c r="K117" s="26"/>
      <c r="L117" s="21"/>
      <c r="M117" s="23"/>
      <c r="N117" s="48"/>
      <c r="O117" s="26"/>
      <c r="P117" s="25"/>
      <c r="Q117" s="12" t="s">
        <v>20</v>
      </c>
      <c r="R117" s="90"/>
      <c r="S117" s="90"/>
      <c r="T117" s="12" t="s">
        <v>20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 t="s">
        <v>20</v>
      </c>
      <c r="AI117" s="12" t="s">
        <v>20</v>
      </c>
      <c r="AJ117" s="12"/>
      <c r="AK117" s="12" t="s">
        <v>20</v>
      </c>
      <c r="AL117" s="12"/>
      <c r="AM117" s="12" t="s">
        <v>20</v>
      </c>
      <c r="AN117" s="108" t="s">
        <v>207</v>
      </c>
    </row>
    <row r="118" spans="1:40">
      <c r="A118" s="124" t="s">
        <v>201</v>
      </c>
      <c r="B118" s="115"/>
      <c r="C118" s="114" t="s">
        <v>201</v>
      </c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6"/>
    </row>
    <row r="119" spans="1:40" ht="26.25" customHeight="1" thickBot="1">
      <c r="A119" s="133" t="s">
        <v>202</v>
      </c>
      <c r="B119" s="64">
        <v>96</v>
      </c>
      <c r="C119" s="53" t="s">
        <v>216</v>
      </c>
      <c r="D119" s="73" t="s">
        <v>128</v>
      </c>
      <c r="E119" s="101">
        <v>29</v>
      </c>
      <c r="F119" s="102"/>
      <c r="G119" s="64" t="s">
        <v>23</v>
      </c>
      <c r="H119" s="84" t="s">
        <v>20</v>
      </c>
      <c r="I119" s="81"/>
      <c r="J119" s="98"/>
      <c r="K119" s="85"/>
      <c r="L119" s="86"/>
      <c r="M119" s="81"/>
      <c r="N119" s="98"/>
      <c r="O119" s="85"/>
      <c r="P119" s="87"/>
      <c r="Q119" s="81"/>
      <c r="R119" s="98"/>
      <c r="S119" s="109"/>
      <c r="T119" s="12" t="s">
        <v>20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 t="s">
        <v>20</v>
      </c>
      <c r="AL119" s="12"/>
      <c r="AM119" s="12"/>
      <c r="AN119" s="19" t="s">
        <v>207</v>
      </c>
    </row>
    <row r="120" spans="1:40" ht="22.5" thickBot="1">
      <c r="A120" s="134"/>
      <c r="B120" s="82"/>
      <c r="C120" s="254" t="s">
        <v>212</v>
      </c>
      <c r="D120" s="255"/>
      <c r="E120" s="103">
        <v>29</v>
      </c>
      <c r="F120" s="104">
        <v>39</v>
      </c>
      <c r="G120" s="82"/>
      <c r="H120" s="82">
        <f>COUNTIF(H6:H119,"P")</f>
        <v>8</v>
      </c>
      <c r="I120" s="82">
        <f t="shared" ref="I120:S120" si="0">COUNTIF(I6:I119,"P")</f>
        <v>5</v>
      </c>
      <c r="J120" s="82">
        <f t="shared" si="0"/>
        <v>7</v>
      </c>
      <c r="K120" s="82">
        <f t="shared" si="0"/>
        <v>21</v>
      </c>
      <c r="L120" s="82">
        <f t="shared" si="0"/>
        <v>14</v>
      </c>
      <c r="M120" s="82">
        <f t="shared" si="0"/>
        <v>14</v>
      </c>
      <c r="N120" s="82">
        <f t="shared" si="0"/>
        <v>1</v>
      </c>
      <c r="O120" s="82">
        <f t="shared" si="0"/>
        <v>17</v>
      </c>
      <c r="P120" s="82">
        <f t="shared" si="0"/>
        <v>2</v>
      </c>
      <c r="Q120" s="82">
        <f t="shared" si="0"/>
        <v>5</v>
      </c>
      <c r="R120" s="82">
        <f t="shared" si="0"/>
        <v>1</v>
      </c>
      <c r="S120" s="113">
        <f t="shared" si="0"/>
        <v>1</v>
      </c>
      <c r="T120" s="112">
        <f t="shared" ref="T120:V120" si="1">COUNTIF(T3:T119,"P")</f>
        <v>49</v>
      </c>
      <c r="U120" s="112">
        <f t="shared" si="1"/>
        <v>46</v>
      </c>
      <c r="V120" s="112">
        <f t="shared" si="1"/>
        <v>1</v>
      </c>
      <c r="W120" s="110">
        <v>1</v>
      </c>
      <c r="X120" s="110">
        <v>8</v>
      </c>
      <c r="Y120" s="110">
        <v>6</v>
      </c>
      <c r="Z120" s="110">
        <v>3</v>
      </c>
      <c r="AA120" s="110">
        <v>1</v>
      </c>
      <c r="AB120" s="110">
        <v>3</v>
      </c>
      <c r="AC120" s="110">
        <v>2</v>
      </c>
      <c r="AD120" s="110">
        <v>2</v>
      </c>
      <c r="AE120" s="110">
        <v>3</v>
      </c>
      <c r="AF120" s="110">
        <v>2</v>
      </c>
      <c r="AG120" s="110">
        <v>15</v>
      </c>
      <c r="AH120" s="110">
        <v>10</v>
      </c>
      <c r="AI120" s="110">
        <v>22</v>
      </c>
      <c r="AJ120" s="110">
        <v>18</v>
      </c>
      <c r="AK120" s="110">
        <v>37</v>
      </c>
      <c r="AL120" s="110">
        <v>9</v>
      </c>
      <c r="AM120" s="110">
        <v>23</v>
      </c>
      <c r="AN120" s="19"/>
    </row>
    <row r="121" spans="1:40">
      <c r="A121" s="135"/>
      <c r="C121" s="78"/>
    </row>
    <row r="122" spans="1:40" ht="27.75">
      <c r="A122" s="135"/>
      <c r="C122" s="139" t="s">
        <v>252</v>
      </c>
      <c r="T122" s="80">
        <f>SUM(I122:Q122)</f>
        <v>0</v>
      </c>
    </row>
    <row r="123" spans="1:40" ht="27.75">
      <c r="A123" s="135"/>
      <c r="C123" s="140" t="s">
        <v>254</v>
      </c>
    </row>
    <row r="124" spans="1:40" ht="27.75">
      <c r="A124" s="135"/>
      <c r="C124" s="140" t="s">
        <v>253</v>
      </c>
    </row>
    <row r="125" spans="1:40">
      <c r="A125" s="135"/>
    </row>
    <row r="126" spans="1:40">
      <c r="A126" s="135"/>
      <c r="AN126" s="77"/>
    </row>
    <row r="127" spans="1:40">
      <c r="A127" s="135"/>
      <c r="AN127" s="77"/>
    </row>
    <row r="128" spans="1:40">
      <c r="A128" s="135"/>
      <c r="AN128" s="77"/>
    </row>
    <row r="129" spans="1:40">
      <c r="A129" s="135"/>
      <c r="AN129" s="77"/>
    </row>
    <row r="130" spans="1:40">
      <c r="A130" s="135"/>
      <c r="AN130" s="77"/>
    </row>
    <row r="131" spans="1:40">
      <c r="A131" s="135"/>
      <c r="AN131" s="77"/>
    </row>
    <row r="132" spans="1:40">
      <c r="A132" s="135"/>
      <c r="AN132" s="77"/>
    </row>
    <row r="133" spans="1:40">
      <c r="A133" s="135"/>
      <c r="AN133" s="77"/>
    </row>
    <row r="134" spans="1:40">
      <c r="A134" s="135"/>
      <c r="AN134" s="77"/>
    </row>
    <row r="135" spans="1:40">
      <c r="A135" s="135"/>
      <c r="AN135" s="77"/>
    </row>
    <row r="136" spans="1:40">
      <c r="A136" s="135"/>
      <c r="AN136" s="77"/>
    </row>
    <row r="137" spans="1:40">
      <c r="A137" s="135"/>
      <c r="AN137" s="77"/>
    </row>
    <row r="138" spans="1:40">
      <c r="A138" s="135"/>
      <c r="AN138" s="77"/>
    </row>
    <row r="139" spans="1:40">
      <c r="A139" s="135"/>
      <c r="AN139" s="77"/>
    </row>
    <row r="140" spans="1:40">
      <c r="A140" s="135"/>
      <c r="AN140" s="77"/>
    </row>
    <row r="141" spans="1:40">
      <c r="A141" s="135"/>
      <c r="AN141" s="77"/>
    </row>
    <row r="142" spans="1:40">
      <c r="A142" s="135"/>
      <c r="AN142" s="77"/>
    </row>
    <row r="143" spans="1:40">
      <c r="A143" s="135"/>
      <c r="AN143" s="77"/>
    </row>
    <row r="144" spans="1:40">
      <c r="A144" s="135"/>
      <c r="AN144" s="77"/>
    </row>
    <row r="145" spans="1:40">
      <c r="A145" s="135"/>
      <c r="AN145" s="77"/>
    </row>
    <row r="146" spans="1:40">
      <c r="A146" s="135"/>
      <c r="AN146" s="77"/>
    </row>
    <row r="147" spans="1:40">
      <c r="A147" s="135"/>
      <c r="AN147" s="77"/>
    </row>
    <row r="148" spans="1:40">
      <c r="A148" s="135"/>
      <c r="AN148" s="77"/>
    </row>
    <row r="149" spans="1:40">
      <c r="A149" s="135"/>
      <c r="AN149" s="77"/>
    </row>
    <row r="150" spans="1:40">
      <c r="A150" s="135"/>
      <c r="AN150" s="77"/>
    </row>
    <row r="151" spans="1:40">
      <c r="A151" s="135"/>
      <c r="AN151" s="77"/>
    </row>
  </sheetData>
  <mergeCells count="72">
    <mergeCell ref="N2:N3"/>
    <mergeCell ref="O2:O3"/>
    <mergeCell ref="A1:A3"/>
    <mergeCell ref="B1:B3"/>
    <mergeCell ref="C1:C3"/>
    <mergeCell ref="D1:D3"/>
    <mergeCell ref="E1:F1"/>
    <mergeCell ref="G1:G3"/>
    <mergeCell ref="K2:K3"/>
    <mergeCell ref="H1:K1"/>
    <mergeCell ref="L1:O1"/>
    <mergeCell ref="E2:E3"/>
    <mergeCell ref="F2:F3"/>
    <mergeCell ref="H2:H3"/>
    <mergeCell ref="I2:I3"/>
    <mergeCell ref="J2:J3"/>
    <mergeCell ref="AK1:AK3"/>
    <mergeCell ref="AL1:AL3"/>
    <mergeCell ref="AM1:AM3"/>
    <mergeCell ref="AE1:AE3"/>
    <mergeCell ref="AF1:AF3"/>
    <mergeCell ref="AG1:AG3"/>
    <mergeCell ref="AH1:AH3"/>
    <mergeCell ref="Y1:Y3"/>
    <mergeCell ref="Z1:Z3"/>
    <mergeCell ref="AA1:AA3"/>
    <mergeCell ref="AB1:AB3"/>
    <mergeCell ref="AC1:AC3"/>
    <mergeCell ref="AD1:AD3"/>
    <mergeCell ref="L2:L3"/>
    <mergeCell ref="M2:M3"/>
    <mergeCell ref="AN1:AN3"/>
    <mergeCell ref="AI1:AI3"/>
    <mergeCell ref="AJ1:AJ3"/>
    <mergeCell ref="X1:X3"/>
    <mergeCell ref="P2:P3"/>
    <mergeCell ref="Q2:Q3"/>
    <mergeCell ref="R2:R3"/>
    <mergeCell ref="S2:S3"/>
    <mergeCell ref="T2:U2"/>
    <mergeCell ref="P1:S1"/>
    <mergeCell ref="T1:V1"/>
    <mergeCell ref="W1:W3"/>
    <mergeCell ref="V2:V3"/>
    <mergeCell ref="A24:A27"/>
    <mergeCell ref="A29:A30"/>
    <mergeCell ref="A31:A33"/>
    <mergeCell ref="A34:A35"/>
    <mergeCell ref="A6:A9"/>
    <mergeCell ref="A10:A14"/>
    <mergeCell ref="A15:A16"/>
    <mergeCell ref="A17:A18"/>
    <mergeCell ref="A21:A23"/>
    <mergeCell ref="A55:A56"/>
    <mergeCell ref="A57:A59"/>
    <mergeCell ref="A65:A68"/>
    <mergeCell ref="A70:A71"/>
    <mergeCell ref="A41:A42"/>
    <mergeCell ref="A44:A46"/>
    <mergeCell ref="A52:A53"/>
    <mergeCell ref="A89:A90"/>
    <mergeCell ref="A91:A94"/>
    <mergeCell ref="A98:A99"/>
    <mergeCell ref="A75:A76"/>
    <mergeCell ref="A77:A78"/>
    <mergeCell ref="A81:A85"/>
    <mergeCell ref="A115:A116"/>
    <mergeCell ref="C120:D120"/>
    <mergeCell ref="A100:A101"/>
    <mergeCell ref="A104:A105"/>
    <mergeCell ref="A107:A110"/>
    <mergeCell ref="A111:A113"/>
  </mergeCells>
  <pageMargins left="0.19685039370078741" right="0.15748031496062992" top="0.74803149606299213" bottom="0.74803149606299213" header="0.31496062992125984" footer="0.31496062992125984"/>
  <pageSetup scale="85" orientation="portrait" r:id="rId1"/>
  <rowBreaks count="2" manualBreakCount="2">
    <brk id="37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N151"/>
  <sheetViews>
    <sheetView view="pageBreakPreview" topLeftCell="B1" zoomScale="60" workbookViewId="0">
      <selection activeCell="F17" sqref="F17"/>
    </sheetView>
  </sheetViews>
  <sheetFormatPr defaultRowHeight="21.75"/>
  <cols>
    <col min="1" max="1" width="18.625" style="136" hidden="1" customWidth="1"/>
    <col min="2" max="2" width="6.375" style="77" customWidth="1"/>
    <col min="3" max="3" width="54.125" style="80" customWidth="1"/>
    <col min="4" max="4" width="14.125" style="79" customWidth="1"/>
    <col min="5" max="5" width="6.25" style="77" customWidth="1"/>
    <col min="6" max="6" width="5.125" style="77" customWidth="1"/>
    <col min="7" max="7" width="8.375" style="50" customWidth="1"/>
    <col min="8" max="8" width="6" style="80" hidden="1" customWidth="1"/>
    <col min="9" max="10" width="5.875" style="80" hidden="1" customWidth="1"/>
    <col min="11" max="11" width="6.25" style="80" hidden="1" customWidth="1"/>
    <col min="12" max="12" width="6.125" style="80" hidden="1" customWidth="1"/>
    <col min="13" max="14" width="6" style="80" hidden="1" customWidth="1"/>
    <col min="15" max="15" width="5.625" style="80" hidden="1" customWidth="1"/>
    <col min="16" max="16" width="5.875" style="80" hidden="1" customWidth="1"/>
    <col min="17" max="18" width="5.75" style="80" hidden="1" customWidth="1"/>
    <col min="19" max="19" width="6" style="80" hidden="1" customWidth="1"/>
    <col min="20" max="20" width="5.625" style="80" customWidth="1"/>
    <col min="21" max="21" width="4" style="80" customWidth="1"/>
    <col min="22" max="22" width="5.125" style="80" customWidth="1"/>
    <col min="23" max="23" width="5.125" style="80" hidden="1" customWidth="1"/>
    <col min="24" max="24" width="5.375" style="80" hidden="1" customWidth="1"/>
    <col min="25" max="39" width="5.125" style="80" hidden="1" customWidth="1"/>
    <col min="40" max="40" width="11.125" style="93" customWidth="1"/>
  </cols>
  <sheetData>
    <row r="1" spans="1:40">
      <c r="A1" s="290" t="s">
        <v>0</v>
      </c>
      <c r="B1" s="293" t="s">
        <v>1</v>
      </c>
      <c r="C1" s="296" t="s">
        <v>2</v>
      </c>
      <c r="D1" s="299" t="s">
        <v>3</v>
      </c>
      <c r="E1" s="302" t="s">
        <v>4</v>
      </c>
      <c r="F1" s="274"/>
      <c r="G1" s="293" t="s">
        <v>152</v>
      </c>
      <c r="H1" s="303" t="s">
        <v>5</v>
      </c>
      <c r="I1" s="283"/>
      <c r="J1" s="284"/>
      <c r="K1" s="304"/>
      <c r="L1" s="303" t="s">
        <v>6</v>
      </c>
      <c r="M1" s="283"/>
      <c r="N1" s="284"/>
      <c r="O1" s="304"/>
      <c r="P1" s="282" t="s">
        <v>7</v>
      </c>
      <c r="Q1" s="283"/>
      <c r="R1" s="284"/>
      <c r="S1" s="284"/>
      <c r="T1" s="281" t="s">
        <v>8</v>
      </c>
      <c r="U1" s="281"/>
      <c r="V1" s="281"/>
      <c r="W1" s="277" t="s">
        <v>225</v>
      </c>
      <c r="X1" s="267" t="s">
        <v>226</v>
      </c>
      <c r="Y1" s="267" t="s">
        <v>227</v>
      </c>
      <c r="Z1" s="267" t="s">
        <v>228</v>
      </c>
      <c r="AA1" s="285" t="s">
        <v>229</v>
      </c>
      <c r="AB1" s="267" t="s">
        <v>230</v>
      </c>
      <c r="AC1" s="277" t="s">
        <v>231</v>
      </c>
      <c r="AD1" s="267" t="s">
        <v>232</v>
      </c>
      <c r="AE1" s="277" t="s">
        <v>233</v>
      </c>
      <c r="AF1" s="267" t="s">
        <v>234</v>
      </c>
      <c r="AG1" s="277" t="s">
        <v>235</v>
      </c>
      <c r="AH1" s="277" t="s">
        <v>236</v>
      </c>
      <c r="AI1" s="277" t="s">
        <v>237</v>
      </c>
      <c r="AJ1" s="277" t="s">
        <v>238</v>
      </c>
      <c r="AK1" s="277" t="s">
        <v>239</v>
      </c>
      <c r="AL1" s="277" t="s">
        <v>240</v>
      </c>
      <c r="AM1" s="277" t="s">
        <v>241</v>
      </c>
      <c r="AN1" s="274" t="s">
        <v>204</v>
      </c>
    </row>
    <row r="2" spans="1:40">
      <c r="A2" s="291"/>
      <c r="B2" s="294"/>
      <c r="C2" s="297"/>
      <c r="D2" s="300"/>
      <c r="E2" s="305" t="s">
        <v>9</v>
      </c>
      <c r="F2" s="307" t="s">
        <v>10</v>
      </c>
      <c r="G2" s="294"/>
      <c r="H2" s="270" t="s">
        <v>11</v>
      </c>
      <c r="I2" s="272" t="s">
        <v>12</v>
      </c>
      <c r="J2" s="273" t="s">
        <v>215</v>
      </c>
      <c r="K2" s="288" t="s">
        <v>214</v>
      </c>
      <c r="L2" s="270" t="s">
        <v>11</v>
      </c>
      <c r="M2" s="272" t="s">
        <v>12</v>
      </c>
      <c r="N2" s="273" t="s">
        <v>215</v>
      </c>
      <c r="O2" s="288" t="s">
        <v>214</v>
      </c>
      <c r="P2" s="270" t="s">
        <v>11</v>
      </c>
      <c r="Q2" s="272" t="s">
        <v>12</v>
      </c>
      <c r="R2" s="273" t="s">
        <v>215</v>
      </c>
      <c r="S2" s="279" t="s">
        <v>214</v>
      </c>
      <c r="T2" s="281" t="s">
        <v>13</v>
      </c>
      <c r="U2" s="281"/>
      <c r="V2" s="281" t="s">
        <v>14</v>
      </c>
      <c r="W2" s="277"/>
      <c r="X2" s="268"/>
      <c r="Y2" s="268"/>
      <c r="Z2" s="268"/>
      <c r="AA2" s="286"/>
      <c r="AB2" s="268"/>
      <c r="AC2" s="277"/>
      <c r="AD2" s="268"/>
      <c r="AE2" s="277"/>
      <c r="AF2" s="268"/>
      <c r="AG2" s="281"/>
      <c r="AH2" s="281"/>
      <c r="AI2" s="277"/>
      <c r="AJ2" s="277"/>
      <c r="AK2" s="277"/>
      <c r="AL2" s="277"/>
      <c r="AM2" s="277"/>
      <c r="AN2" s="275"/>
    </row>
    <row r="3" spans="1:40" ht="44.25" thickBot="1">
      <c r="A3" s="292"/>
      <c r="B3" s="295"/>
      <c r="C3" s="298"/>
      <c r="D3" s="301"/>
      <c r="E3" s="306"/>
      <c r="F3" s="308"/>
      <c r="G3" s="294"/>
      <c r="H3" s="271"/>
      <c r="I3" s="273"/>
      <c r="J3" s="278"/>
      <c r="K3" s="289"/>
      <c r="L3" s="271"/>
      <c r="M3" s="273"/>
      <c r="N3" s="278"/>
      <c r="O3" s="289"/>
      <c r="P3" s="271"/>
      <c r="Q3" s="273"/>
      <c r="R3" s="278"/>
      <c r="S3" s="280"/>
      <c r="T3" s="111" t="s">
        <v>15</v>
      </c>
      <c r="U3" s="111" t="s">
        <v>16</v>
      </c>
      <c r="V3" s="285"/>
      <c r="W3" s="277"/>
      <c r="X3" s="269"/>
      <c r="Y3" s="269"/>
      <c r="Z3" s="269"/>
      <c r="AA3" s="287"/>
      <c r="AB3" s="269"/>
      <c r="AC3" s="277"/>
      <c r="AD3" s="269"/>
      <c r="AE3" s="277"/>
      <c r="AF3" s="269"/>
      <c r="AG3" s="281"/>
      <c r="AH3" s="281"/>
      <c r="AI3" s="277"/>
      <c r="AJ3" s="277"/>
      <c r="AK3" s="277"/>
      <c r="AL3" s="277"/>
      <c r="AM3" s="277"/>
      <c r="AN3" s="276"/>
    </row>
    <row r="4" spans="1:40">
      <c r="A4" s="122" t="s">
        <v>191</v>
      </c>
      <c r="B4" s="2"/>
      <c r="C4" s="1" t="s">
        <v>191</v>
      </c>
      <c r="D4" s="2"/>
      <c r="E4" s="2"/>
      <c r="F4" s="2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94"/>
    </row>
    <row r="5" spans="1:40">
      <c r="A5" s="123" t="s">
        <v>192</v>
      </c>
      <c r="B5" s="4"/>
      <c r="C5" s="3" t="s">
        <v>192</v>
      </c>
      <c r="D5" s="4"/>
      <c r="E5" s="4"/>
      <c r="F5" s="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7"/>
    </row>
    <row r="6" spans="1:40" ht="43.5" hidden="1">
      <c r="A6" s="253" t="s">
        <v>246</v>
      </c>
      <c r="B6" s="5">
        <v>1</v>
      </c>
      <c r="C6" s="6" t="s">
        <v>17</v>
      </c>
      <c r="D6" s="7" t="s">
        <v>18</v>
      </c>
      <c r="E6" s="5"/>
      <c r="F6" s="5"/>
      <c r="G6" s="5" t="s">
        <v>19</v>
      </c>
      <c r="H6" s="8"/>
      <c r="I6" s="9"/>
      <c r="J6" s="88"/>
      <c r="K6" s="10"/>
      <c r="L6" s="11"/>
      <c r="M6" s="12" t="s">
        <v>20</v>
      </c>
      <c r="N6" s="90"/>
      <c r="O6" s="10"/>
      <c r="P6" s="8"/>
      <c r="Q6" s="9"/>
      <c r="R6" s="88"/>
      <c r="S6" s="88"/>
      <c r="T6" s="13"/>
      <c r="U6" s="13" t="s">
        <v>20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9" t="s">
        <v>205</v>
      </c>
    </row>
    <row r="7" spans="1:40">
      <c r="A7" s="266"/>
      <c r="B7" s="15">
        <v>2</v>
      </c>
      <c r="C7" s="6" t="s">
        <v>21</v>
      </c>
      <c r="D7" s="16" t="s">
        <v>22</v>
      </c>
      <c r="E7" s="15"/>
      <c r="F7" s="17">
        <v>1</v>
      </c>
      <c r="G7" s="15" t="s">
        <v>23</v>
      </c>
      <c r="H7" s="18"/>
      <c r="I7" s="19"/>
      <c r="J7" s="89"/>
      <c r="K7" s="20" t="s">
        <v>20</v>
      </c>
      <c r="L7" s="21"/>
      <c r="M7" s="19"/>
      <c r="N7" s="89"/>
      <c r="O7" s="20"/>
      <c r="P7" s="18"/>
      <c r="Q7" s="19"/>
      <c r="R7" s="89"/>
      <c r="S7" s="89"/>
      <c r="T7" s="12"/>
      <c r="U7" s="12" t="s">
        <v>20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19" t="s">
        <v>206</v>
      </c>
    </row>
    <row r="8" spans="1:40">
      <c r="A8" s="266"/>
      <c r="B8" s="5">
        <v>3</v>
      </c>
      <c r="C8" s="6" t="s">
        <v>24</v>
      </c>
      <c r="D8" s="16" t="s">
        <v>22</v>
      </c>
      <c r="E8" s="24">
        <v>1</v>
      </c>
      <c r="F8" s="17">
        <v>2</v>
      </c>
      <c r="G8" s="15" t="s">
        <v>26</v>
      </c>
      <c r="H8" s="18"/>
      <c r="I8" s="19"/>
      <c r="J8" s="89"/>
      <c r="K8" s="22"/>
      <c r="L8" s="21"/>
      <c r="M8" s="19"/>
      <c r="N8" s="89"/>
      <c r="O8" s="20" t="s">
        <v>20</v>
      </c>
      <c r="P8" s="18"/>
      <c r="Q8" s="19"/>
      <c r="R8" s="89"/>
      <c r="S8" s="89"/>
      <c r="T8" s="14"/>
      <c r="U8" s="12" t="s">
        <v>20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19" t="s">
        <v>207</v>
      </c>
    </row>
    <row r="9" spans="1:40">
      <c r="A9" s="266"/>
      <c r="B9" s="5">
        <v>4</v>
      </c>
      <c r="C9" s="6" t="s">
        <v>25</v>
      </c>
      <c r="D9" s="16" t="s">
        <v>22</v>
      </c>
      <c r="E9" s="24">
        <v>2</v>
      </c>
      <c r="F9" s="5"/>
      <c r="G9" s="15" t="s">
        <v>26</v>
      </c>
      <c r="H9" s="25"/>
      <c r="I9" s="23"/>
      <c r="J9" s="48"/>
      <c r="K9" s="26"/>
      <c r="L9" s="27"/>
      <c r="M9" s="23"/>
      <c r="N9" s="48"/>
      <c r="O9" s="28" t="s">
        <v>20</v>
      </c>
      <c r="P9" s="25"/>
      <c r="Q9" s="23"/>
      <c r="R9" s="48"/>
      <c r="S9" s="89"/>
      <c r="T9" s="29"/>
      <c r="U9" s="29" t="s">
        <v>20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19" t="s">
        <v>208</v>
      </c>
    </row>
    <row r="10" spans="1:40" hidden="1">
      <c r="A10" s="264" t="s">
        <v>247</v>
      </c>
      <c r="B10" s="15">
        <v>5</v>
      </c>
      <c r="C10" s="6" t="s">
        <v>27</v>
      </c>
      <c r="D10" s="33" t="s">
        <v>28</v>
      </c>
      <c r="E10" s="15"/>
      <c r="F10" s="15"/>
      <c r="G10" s="15" t="s">
        <v>23</v>
      </c>
      <c r="H10" s="34"/>
      <c r="I10" s="19"/>
      <c r="J10" s="34" t="s">
        <v>20</v>
      </c>
      <c r="K10" s="22"/>
      <c r="L10" s="21"/>
      <c r="M10" s="19"/>
      <c r="N10" s="89"/>
      <c r="O10" s="22"/>
      <c r="P10" s="18"/>
      <c r="Q10" s="19"/>
      <c r="R10" s="89"/>
      <c r="S10" s="89"/>
      <c r="T10" s="29"/>
      <c r="U10" s="29" t="s">
        <v>20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19" t="s">
        <v>209</v>
      </c>
    </row>
    <row r="11" spans="1:40">
      <c r="A11" s="256"/>
      <c r="B11" s="5">
        <v>6</v>
      </c>
      <c r="C11" s="6" t="s">
        <v>29</v>
      </c>
      <c r="D11" s="16" t="s">
        <v>22</v>
      </c>
      <c r="E11" s="15"/>
      <c r="F11" s="17">
        <v>3</v>
      </c>
      <c r="G11" s="15" t="s">
        <v>26</v>
      </c>
      <c r="H11" s="18"/>
      <c r="I11" s="19"/>
      <c r="J11" s="89"/>
      <c r="K11" s="22"/>
      <c r="L11" s="21"/>
      <c r="M11" s="19"/>
      <c r="N11" s="89"/>
      <c r="O11" s="28" t="s">
        <v>20</v>
      </c>
      <c r="P11" s="18"/>
      <c r="Q11" s="19"/>
      <c r="R11" s="89"/>
      <c r="S11" s="89"/>
      <c r="T11" s="12" t="s">
        <v>20</v>
      </c>
      <c r="U11" s="19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12" t="s">
        <v>20</v>
      </c>
      <c r="AL11" s="23"/>
      <c r="AM11" s="23"/>
      <c r="AN11" s="19" t="s">
        <v>210</v>
      </c>
    </row>
    <row r="12" spans="1:40" hidden="1">
      <c r="A12" s="256"/>
      <c r="B12" s="5">
        <v>7</v>
      </c>
      <c r="C12" s="6" t="s">
        <v>30</v>
      </c>
      <c r="D12" s="33" t="s">
        <v>28</v>
      </c>
      <c r="E12" s="5"/>
      <c r="F12" s="5"/>
      <c r="G12" s="15" t="s">
        <v>23</v>
      </c>
      <c r="H12" s="34"/>
      <c r="I12" s="19"/>
      <c r="J12" s="34" t="s">
        <v>20</v>
      </c>
      <c r="K12" s="22"/>
      <c r="L12" s="21"/>
      <c r="M12" s="19"/>
      <c r="N12" s="89"/>
      <c r="O12" s="22"/>
      <c r="P12" s="18"/>
      <c r="Q12" s="19"/>
      <c r="R12" s="89"/>
      <c r="S12" s="89"/>
      <c r="T12" s="12"/>
      <c r="U12" s="12" t="s">
        <v>20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19" t="s">
        <v>209</v>
      </c>
    </row>
    <row r="13" spans="1:40">
      <c r="A13" s="256"/>
      <c r="B13" s="15">
        <v>8</v>
      </c>
      <c r="C13" s="35" t="s">
        <v>167</v>
      </c>
      <c r="D13" s="16" t="s">
        <v>22</v>
      </c>
      <c r="E13" s="15"/>
      <c r="F13" s="17">
        <v>4</v>
      </c>
      <c r="G13" s="15" t="s">
        <v>26</v>
      </c>
      <c r="H13" s="25"/>
      <c r="I13" s="23"/>
      <c r="J13" s="48"/>
      <c r="K13" s="22"/>
      <c r="L13" s="36"/>
      <c r="M13" s="23"/>
      <c r="N13" s="48"/>
      <c r="O13" s="28" t="s">
        <v>20</v>
      </c>
      <c r="P13" s="37"/>
      <c r="Q13" s="19"/>
      <c r="R13" s="89"/>
      <c r="S13" s="48"/>
      <c r="T13" s="23"/>
      <c r="U13" s="12" t="s">
        <v>20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19" t="s">
        <v>207</v>
      </c>
    </row>
    <row r="14" spans="1:40">
      <c r="A14" s="257"/>
      <c r="B14" s="5">
        <v>9</v>
      </c>
      <c r="C14" s="6" t="s">
        <v>245</v>
      </c>
      <c r="D14" s="33" t="s">
        <v>22</v>
      </c>
      <c r="E14" s="24">
        <v>3</v>
      </c>
      <c r="F14" s="17">
        <v>5</v>
      </c>
      <c r="G14" s="15" t="s">
        <v>26</v>
      </c>
      <c r="H14" s="18"/>
      <c r="I14" s="19"/>
      <c r="J14" s="89"/>
      <c r="K14" s="20" t="s">
        <v>20</v>
      </c>
      <c r="L14" s="36"/>
      <c r="M14" s="19"/>
      <c r="N14" s="89"/>
      <c r="O14" s="20"/>
      <c r="P14" s="18"/>
      <c r="Q14" s="19"/>
      <c r="R14" s="89"/>
      <c r="S14" s="89"/>
      <c r="T14" s="12"/>
      <c r="U14" s="12" t="s">
        <v>20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19" t="s">
        <v>207</v>
      </c>
    </row>
    <row r="15" spans="1:40" hidden="1">
      <c r="A15" s="258" t="s">
        <v>248</v>
      </c>
      <c r="B15" s="5">
        <v>10</v>
      </c>
      <c r="C15" s="6" t="s">
        <v>147</v>
      </c>
      <c r="D15" s="16" t="s">
        <v>22</v>
      </c>
      <c r="E15" s="5"/>
      <c r="F15" s="5"/>
      <c r="G15" s="15" t="s">
        <v>23</v>
      </c>
      <c r="H15" s="37"/>
      <c r="I15" s="19"/>
      <c r="J15" s="89"/>
      <c r="K15" s="22"/>
      <c r="L15" s="21"/>
      <c r="M15" s="19"/>
      <c r="N15" s="89"/>
      <c r="O15" s="28" t="s">
        <v>20</v>
      </c>
      <c r="P15" s="18"/>
      <c r="Q15" s="19"/>
      <c r="R15" s="89"/>
      <c r="S15" s="89"/>
      <c r="T15" s="12"/>
      <c r="U15" s="12" t="s">
        <v>20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19" t="s">
        <v>208</v>
      </c>
    </row>
    <row r="16" spans="1:40" hidden="1">
      <c r="A16" s="258"/>
      <c r="B16" s="15">
        <v>11</v>
      </c>
      <c r="C16" s="6" t="s">
        <v>146</v>
      </c>
      <c r="D16" s="16" t="s">
        <v>22</v>
      </c>
      <c r="E16" s="15"/>
      <c r="F16" s="18"/>
      <c r="G16" s="15" t="s">
        <v>23</v>
      </c>
      <c r="H16" s="25"/>
      <c r="I16" s="23"/>
      <c r="J16" s="12" t="s">
        <v>20</v>
      </c>
      <c r="K16" s="22"/>
      <c r="L16" s="27"/>
      <c r="M16" s="23"/>
      <c r="N16" s="48"/>
      <c r="O16" s="20"/>
      <c r="P16" s="37"/>
      <c r="Q16" s="19"/>
      <c r="R16" s="89"/>
      <c r="S16" s="48"/>
      <c r="T16" s="12"/>
      <c r="U16" s="12" t="s">
        <v>20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9" t="s">
        <v>209</v>
      </c>
    </row>
    <row r="17" spans="1:40" ht="87">
      <c r="A17" s="258" t="s">
        <v>249</v>
      </c>
      <c r="B17" s="5">
        <v>12</v>
      </c>
      <c r="C17" s="6" t="s">
        <v>176</v>
      </c>
      <c r="D17" s="33" t="s">
        <v>243</v>
      </c>
      <c r="E17" s="24">
        <v>4</v>
      </c>
      <c r="F17" s="38">
        <v>6</v>
      </c>
      <c r="G17" s="15" t="s">
        <v>26</v>
      </c>
      <c r="H17" s="25"/>
      <c r="I17" s="12"/>
      <c r="J17" s="12"/>
      <c r="K17" s="26"/>
      <c r="L17" s="36"/>
      <c r="M17" s="12" t="s">
        <v>20</v>
      </c>
      <c r="N17" s="90"/>
      <c r="O17" s="26"/>
      <c r="P17" s="37"/>
      <c r="Q17" s="23"/>
      <c r="R17" s="48"/>
      <c r="S17" s="48"/>
      <c r="T17" s="12" t="s">
        <v>20</v>
      </c>
      <c r="U17" s="14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12" t="s">
        <v>20</v>
      </c>
      <c r="AL17" s="23"/>
      <c r="AM17" s="12" t="s">
        <v>20</v>
      </c>
      <c r="AN17" s="19" t="s">
        <v>210</v>
      </c>
    </row>
    <row r="18" spans="1:40" hidden="1">
      <c r="A18" s="258"/>
      <c r="B18" s="5">
        <v>13</v>
      </c>
      <c r="C18" s="6" t="s">
        <v>153</v>
      </c>
      <c r="D18" s="33" t="s">
        <v>18</v>
      </c>
      <c r="E18" s="15"/>
      <c r="F18" s="18"/>
      <c r="G18" s="15" t="s">
        <v>26</v>
      </c>
      <c r="H18" s="37"/>
      <c r="I18" s="12"/>
      <c r="J18" s="90"/>
      <c r="K18" s="26"/>
      <c r="L18" s="21"/>
      <c r="M18" s="12" t="s">
        <v>20</v>
      </c>
      <c r="N18" s="90"/>
      <c r="O18" s="26"/>
      <c r="P18" s="37"/>
      <c r="Q18" s="23"/>
      <c r="R18" s="48"/>
      <c r="S18" s="48"/>
      <c r="T18" s="12"/>
      <c r="U18" s="12" t="s">
        <v>20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19" t="s">
        <v>210</v>
      </c>
    </row>
    <row r="19" spans="1:40">
      <c r="A19" s="124" t="s">
        <v>31</v>
      </c>
      <c r="B19" s="115"/>
      <c r="C19" s="114" t="s">
        <v>31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6"/>
    </row>
    <row r="20" spans="1:40" ht="65.25">
      <c r="A20" s="125" t="s">
        <v>32</v>
      </c>
      <c r="B20" s="15">
        <v>14</v>
      </c>
      <c r="C20" s="6" t="s">
        <v>166</v>
      </c>
      <c r="D20" s="33" t="s">
        <v>33</v>
      </c>
      <c r="E20" s="15"/>
      <c r="F20" s="38">
        <v>7</v>
      </c>
      <c r="G20" s="15" t="s">
        <v>19</v>
      </c>
      <c r="H20" s="18"/>
      <c r="I20" s="12"/>
      <c r="J20" s="90"/>
      <c r="K20" s="22"/>
      <c r="L20" s="12" t="s">
        <v>20</v>
      </c>
      <c r="M20" s="12"/>
      <c r="N20" s="90"/>
      <c r="O20" s="22"/>
      <c r="P20" s="18"/>
      <c r="Q20" s="19"/>
      <c r="R20" s="89"/>
      <c r="S20" s="90"/>
      <c r="T20" s="12"/>
      <c r="U20" s="12" t="s">
        <v>20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9" t="s">
        <v>208</v>
      </c>
    </row>
    <row r="21" spans="1:40">
      <c r="A21" s="258" t="s">
        <v>34</v>
      </c>
      <c r="B21" s="15">
        <v>15</v>
      </c>
      <c r="C21" s="6" t="s">
        <v>35</v>
      </c>
      <c r="D21" s="7" t="s">
        <v>33</v>
      </c>
      <c r="E21" s="24">
        <v>5</v>
      </c>
      <c r="F21" s="38">
        <v>8</v>
      </c>
      <c r="G21" s="15" t="s">
        <v>26</v>
      </c>
      <c r="H21" s="18"/>
      <c r="I21" s="19"/>
      <c r="J21" s="89"/>
      <c r="K21" s="20"/>
      <c r="L21" s="36" t="s">
        <v>20</v>
      </c>
      <c r="M21" s="18"/>
      <c r="N21" s="89"/>
      <c r="O21" s="20"/>
      <c r="P21" s="18"/>
      <c r="Q21" s="19"/>
      <c r="R21" s="89"/>
      <c r="S21" s="90"/>
      <c r="T21" s="12"/>
      <c r="U21" s="12" t="s">
        <v>20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9" t="s">
        <v>207</v>
      </c>
    </row>
    <row r="22" spans="1:40" ht="43.5" hidden="1">
      <c r="A22" s="258"/>
      <c r="B22" s="15">
        <v>16</v>
      </c>
      <c r="C22" s="6" t="s">
        <v>154</v>
      </c>
      <c r="D22" s="7" t="s">
        <v>33</v>
      </c>
      <c r="E22" s="15"/>
      <c r="F22" s="18"/>
      <c r="G22" s="15" t="s">
        <v>26</v>
      </c>
      <c r="H22" s="18"/>
      <c r="I22" s="19"/>
      <c r="J22" s="89"/>
      <c r="K22" s="28" t="s">
        <v>20</v>
      </c>
      <c r="L22" s="21"/>
      <c r="M22" s="19"/>
      <c r="N22" s="89"/>
      <c r="O22" s="22"/>
      <c r="P22" s="34"/>
      <c r="Q22" s="19"/>
      <c r="R22" s="89"/>
      <c r="S22" s="48"/>
      <c r="T22" s="12" t="s">
        <v>20</v>
      </c>
      <c r="U22" s="14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12" t="s">
        <v>20</v>
      </c>
      <c r="AL22" s="23"/>
      <c r="AM22" s="23"/>
      <c r="AN22" s="19" t="s">
        <v>207</v>
      </c>
    </row>
    <row r="23" spans="1:40" ht="43.5">
      <c r="A23" s="258"/>
      <c r="B23" s="15">
        <v>17</v>
      </c>
      <c r="C23" s="6" t="s">
        <v>36</v>
      </c>
      <c r="D23" s="40" t="s">
        <v>33</v>
      </c>
      <c r="E23" s="24">
        <v>6</v>
      </c>
      <c r="F23" s="18"/>
      <c r="G23" s="15" t="s">
        <v>26</v>
      </c>
      <c r="H23" s="41"/>
      <c r="I23" s="23"/>
      <c r="J23" s="48"/>
      <c r="K23" s="26"/>
      <c r="L23" s="36" t="s">
        <v>20</v>
      </c>
      <c r="M23" s="23"/>
      <c r="N23" s="48"/>
      <c r="O23" s="26"/>
      <c r="P23" s="37"/>
      <c r="Q23" s="23"/>
      <c r="R23" s="48"/>
      <c r="S23" s="48"/>
      <c r="T23" s="13"/>
      <c r="U23" s="13" t="s">
        <v>20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9" t="s">
        <v>208</v>
      </c>
    </row>
    <row r="24" spans="1:40" ht="43.5">
      <c r="A24" s="258" t="s">
        <v>37</v>
      </c>
      <c r="B24" s="15">
        <v>18</v>
      </c>
      <c r="C24" s="6" t="s">
        <v>38</v>
      </c>
      <c r="D24" s="16" t="s">
        <v>33</v>
      </c>
      <c r="E24" s="24">
        <v>7</v>
      </c>
      <c r="F24" s="38">
        <v>9</v>
      </c>
      <c r="G24" s="15" t="s">
        <v>26</v>
      </c>
      <c r="H24" s="25"/>
      <c r="I24" s="23"/>
      <c r="J24" s="48"/>
      <c r="K24" s="28"/>
      <c r="L24" s="27"/>
      <c r="M24" s="23"/>
      <c r="N24" s="48"/>
      <c r="O24" s="28" t="s">
        <v>20</v>
      </c>
      <c r="P24" s="18"/>
      <c r="Q24" s="19"/>
      <c r="R24" s="89"/>
      <c r="S24" s="90"/>
      <c r="T24" s="23"/>
      <c r="U24" s="12" t="s">
        <v>20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19" t="s">
        <v>207</v>
      </c>
    </row>
    <row r="25" spans="1:40">
      <c r="A25" s="258"/>
      <c r="B25" s="15">
        <v>19</v>
      </c>
      <c r="C25" s="6" t="s">
        <v>186</v>
      </c>
      <c r="D25" s="33" t="s">
        <v>33</v>
      </c>
      <c r="E25" s="15"/>
      <c r="F25" s="17">
        <v>10</v>
      </c>
      <c r="G25" s="15" t="s">
        <v>23</v>
      </c>
      <c r="H25" s="18"/>
      <c r="I25" s="12"/>
      <c r="J25" s="90"/>
      <c r="K25" s="20" t="s">
        <v>20</v>
      </c>
      <c r="L25" s="21"/>
      <c r="M25" s="19"/>
      <c r="N25" s="89"/>
      <c r="O25" s="20"/>
      <c r="P25" s="18"/>
      <c r="Q25" s="19"/>
      <c r="R25" s="89"/>
      <c r="S25" s="89"/>
      <c r="T25" s="19"/>
      <c r="U25" s="12" t="s">
        <v>20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19" t="s">
        <v>207</v>
      </c>
    </row>
    <row r="26" spans="1:40" ht="24">
      <c r="A26" s="258"/>
      <c r="B26" s="15">
        <v>20</v>
      </c>
      <c r="C26" s="6" t="s">
        <v>185</v>
      </c>
      <c r="D26" s="33" t="s">
        <v>33</v>
      </c>
      <c r="E26" s="42">
        <v>8</v>
      </c>
      <c r="F26" s="17">
        <v>11</v>
      </c>
      <c r="G26" s="15" t="s">
        <v>23</v>
      </c>
      <c r="H26" s="18"/>
      <c r="I26" s="12"/>
      <c r="J26" s="90"/>
      <c r="K26" s="20" t="s">
        <v>20</v>
      </c>
      <c r="L26" s="21"/>
      <c r="M26" s="19"/>
      <c r="N26" s="89"/>
      <c r="O26" s="20"/>
      <c r="P26" s="18"/>
      <c r="Q26" s="19"/>
      <c r="R26" s="89"/>
      <c r="S26" s="89"/>
      <c r="T26" s="12"/>
      <c r="U26" s="12" t="s">
        <v>20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19" t="s">
        <v>207</v>
      </c>
    </row>
    <row r="27" spans="1:40">
      <c r="A27" s="258"/>
      <c r="B27" s="15">
        <v>21</v>
      </c>
      <c r="C27" s="6" t="s">
        <v>217</v>
      </c>
      <c r="D27" s="33" t="s">
        <v>33</v>
      </c>
      <c r="E27" s="24">
        <v>9</v>
      </c>
      <c r="F27" s="15"/>
      <c r="G27" s="15" t="s">
        <v>26</v>
      </c>
      <c r="H27" s="18"/>
      <c r="I27" s="19"/>
      <c r="J27" s="89"/>
      <c r="K27" s="22"/>
      <c r="L27" s="21"/>
      <c r="M27" s="19"/>
      <c r="N27" s="89"/>
      <c r="O27" s="20" t="s">
        <v>20</v>
      </c>
      <c r="P27" s="18"/>
      <c r="Q27" s="19"/>
      <c r="R27" s="89"/>
      <c r="S27" s="89"/>
      <c r="T27" s="12"/>
      <c r="U27" s="12" t="s">
        <v>20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19" t="s">
        <v>207</v>
      </c>
    </row>
    <row r="28" spans="1:40">
      <c r="A28" s="124" t="s">
        <v>163</v>
      </c>
      <c r="B28" s="115"/>
      <c r="C28" s="114" t="s">
        <v>163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6"/>
    </row>
    <row r="29" spans="1:40" ht="43.5">
      <c r="A29" s="258" t="s">
        <v>39</v>
      </c>
      <c r="B29" s="15">
        <v>22</v>
      </c>
      <c r="C29" s="6" t="s">
        <v>40</v>
      </c>
      <c r="D29" s="33" t="s">
        <v>41</v>
      </c>
      <c r="E29" s="24">
        <v>10</v>
      </c>
      <c r="F29" s="38">
        <v>12</v>
      </c>
      <c r="G29" s="15" t="s">
        <v>26</v>
      </c>
      <c r="H29" s="34"/>
      <c r="I29" s="19"/>
      <c r="J29" s="89"/>
      <c r="K29" s="26"/>
      <c r="L29" s="99"/>
      <c r="M29" s="29" t="s">
        <v>20</v>
      </c>
      <c r="N29" s="89"/>
      <c r="O29" s="26"/>
      <c r="P29" s="25"/>
      <c r="Q29" s="23"/>
      <c r="R29" s="48"/>
      <c r="S29" s="90"/>
      <c r="T29" s="12"/>
      <c r="U29" s="12" t="s">
        <v>20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19" t="s">
        <v>207</v>
      </c>
    </row>
    <row r="30" spans="1:40" ht="43.5" hidden="1">
      <c r="A30" s="258"/>
      <c r="B30" s="15">
        <v>23</v>
      </c>
      <c r="C30" s="6" t="s">
        <v>42</v>
      </c>
      <c r="D30" s="33" t="s">
        <v>41</v>
      </c>
      <c r="E30" s="15"/>
      <c r="F30" s="18"/>
      <c r="G30" s="15" t="s">
        <v>23</v>
      </c>
      <c r="H30" s="18"/>
      <c r="I30" s="29"/>
      <c r="J30" s="96"/>
      <c r="K30" s="26"/>
      <c r="L30" s="21"/>
      <c r="M30" s="29"/>
      <c r="N30" s="29" t="s">
        <v>20</v>
      </c>
      <c r="O30" s="26"/>
      <c r="P30" s="37"/>
      <c r="Q30" s="23"/>
      <c r="R30" s="48"/>
      <c r="S30" s="48"/>
      <c r="T30" s="12"/>
      <c r="U30" s="12" t="s">
        <v>20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19" t="s">
        <v>209</v>
      </c>
    </row>
    <row r="31" spans="1:40" hidden="1">
      <c r="A31" s="265" t="s">
        <v>43</v>
      </c>
      <c r="B31" s="15">
        <v>24</v>
      </c>
      <c r="C31" s="44" t="s">
        <v>221</v>
      </c>
      <c r="D31" s="45" t="s">
        <v>33</v>
      </c>
      <c r="E31" s="15"/>
      <c r="F31" s="15"/>
      <c r="G31" s="15" t="s">
        <v>23</v>
      </c>
      <c r="H31" s="18"/>
      <c r="I31" s="19"/>
      <c r="J31" s="29" t="s">
        <v>20</v>
      </c>
      <c r="K31" s="20"/>
      <c r="L31" s="21"/>
      <c r="M31" s="19"/>
      <c r="N31" s="89"/>
      <c r="O31" s="22"/>
      <c r="P31" s="18"/>
      <c r="Q31" s="19"/>
      <c r="R31" s="89"/>
      <c r="S31" s="89"/>
      <c r="T31" s="12"/>
      <c r="U31" s="12" t="s">
        <v>20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19" t="s">
        <v>211</v>
      </c>
    </row>
    <row r="32" spans="1:40" ht="43.5" hidden="1">
      <c r="A32" s="265"/>
      <c r="B32" s="15">
        <v>25</v>
      </c>
      <c r="C32" s="6" t="s">
        <v>44</v>
      </c>
      <c r="D32" s="33" t="s">
        <v>33</v>
      </c>
      <c r="E32" s="15"/>
      <c r="F32" s="15"/>
      <c r="G32" s="15" t="s">
        <v>23</v>
      </c>
      <c r="H32" s="18"/>
      <c r="I32" s="19"/>
      <c r="J32" s="29" t="s">
        <v>20</v>
      </c>
      <c r="K32" s="20"/>
      <c r="L32" s="21"/>
      <c r="M32" s="19"/>
      <c r="N32" s="89"/>
      <c r="O32" s="22"/>
      <c r="P32" s="18"/>
      <c r="Q32" s="19"/>
      <c r="R32" s="89"/>
      <c r="S32" s="89"/>
      <c r="T32" s="12"/>
      <c r="U32" s="12" t="s">
        <v>20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19" t="s">
        <v>207</v>
      </c>
    </row>
    <row r="33" spans="1:40" ht="43.5">
      <c r="A33" s="265"/>
      <c r="B33" s="15">
        <v>26</v>
      </c>
      <c r="C33" s="6" t="s">
        <v>45</v>
      </c>
      <c r="D33" s="33" t="s">
        <v>18</v>
      </c>
      <c r="E33" s="15"/>
      <c r="F33" s="38">
        <v>13</v>
      </c>
      <c r="G33" s="15" t="s">
        <v>26</v>
      </c>
      <c r="H33" s="25"/>
      <c r="I33" s="23"/>
      <c r="J33" s="48"/>
      <c r="K33" s="20"/>
      <c r="L33" s="27"/>
      <c r="M33" s="23"/>
      <c r="N33" s="48"/>
      <c r="O33" s="20" t="s">
        <v>20</v>
      </c>
      <c r="P33" s="37"/>
      <c r="Q33" s="23"/>
      <c r="R33" s="48"/>
      <c r="S33" s="48"/>
      <c r="T33" s="12"/>
      <c r="U33" s="12" t="s">
        <v>20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19" t="s">
        <v>208</v>
      </c>
    </row>
    <row r="34" spans="1:40" ht="65.25">
      <c r="A34" s="253" t="s">
        <v>46</v>
      </c>
      <c r="B34" s="15">
        <v>27</v>
      </c>
      <c r="C34" s="6" t="s">
        <v>47</v>
      </c>
      <c r="D34" s="33" t="s">
        <v>48</v>
      </c>
      <c r="E34" s="24">
        <v>11</v>
      </c>
      <c r="F34" s="18"/>
      <c r="G34" s="15" t="s">
        <v>26</v>
      </c>
      <c r="H34" s="25"/>
      <c r="I34" s="23"/>
      <c r="J34" s="48"/>
      <c r="K34" s="26"/>
      <c r="L34" s="36" t="s">
        <v>20</v>
      </c>
      <c r="M34" s="23"/>
      <c r="N34" s="48"/>
      <c r="O34" s="26"/>
      <c r="P34" s="37"/>
      <c r="Q34" s="23"/>
      <c r="R34" s="48"/>
      <c r="S34" s="48"/>
      <c r="T34" s="12" t="s">
        <v>20</v>
      </c>
      <c r="U34" s="12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12" t="s">
        <v>20</v>
      </c>
      <c r="AJ34" s="23"/>
      <c r="AK34" s="23"/>
      <c r="AL34" s="23"/>
      <c r="AM34" s="23"/>
      <c r="AN34" s="19" t="s">
        <v>208</v>
      </c>
    </row>
    <row r="35" spans="1:40" ht="43.5">
      <c r="A35" s="253"/>
      <c r="B35" s="15">
        <v>28</v>
      </c>
      <c r="C35" s="6" t="s">
        <v>49</v>
      </c>
      <c r="D35" s="33" t="s">
        <v>50</v>
      </c>
      <c r="E35" s="15"/>
      <c r="F35" s="38">
        <v>14</v>
      </c>
      <c r="G35" s="15" t="s">
        <v>19</v>
      </c>
      <c r="H35" s="25"/>
      <c r="I35" s="12"/>
      <c r="J35" s="90"/>
      <c r="K35" s="26"/>
      <c r="L35" s="27"/>
      <c r="M35" s="12" t="s">
        <v>20</v>
      </c>
      <c r="N35" s="48"/>
      <c r="O35" s="26"/>
      <c r="P35" s="37"/>
      <c r="Q35" s="23"/>
      <c r="R35" s="48"/>
      <c r="S35" s="48"/>
      <c r="T35" s="12" t="s">
        <v>20</v>
      </c>
      <c r="U35" s="14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12" t="s">
        <v>20</v>
      </c>
      <c r="AJ35" s="12" t="s">
        <v>20</v>
      </c>
      <c r="AK35" s="12" t="s">
        <v>20</v>
      </c>
      <c r="AL35" s="23"/>
      <c r="AM35" s="12" t="s">
        <v>20</v>
      </c>
      <c r="AN35" s="19" t="s">
        <v>208</v>
      </c>
    </row>
    <row r="36" spans="1:40">
      <c r="A36" s="124" t="s">
        <v>51</v>
      </c>
      <c r="B36" s="115"/>
      <c r="C36" s="114" t="s">
        <v>51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6"/>
    </row>
    <row r="37" spans="1:40" ht="43.5">
      <c r="A37" s="125" t="s">
        <v>52</v>
      </c>
      <c r="B37" s="15">
        <v>29</v>
      </c>
      <c r="C37" s="6" t="s">
        <v>53</v>
      </c>
      <c r="D37" s="33" t="s">
        <v>54</v>
      </c>
      <c r="E37" s="24">
        <v>12</v>
      </c>
      <c r="F37" s="38">
        <v>15</v>
      </c>
      <c r="G37" s="15" t="s">
        <v>26</v>
      </c>
      <c r="H37" s="25"/>
      <c r="I37" s="29"/>
      <c r="J37" s="96"/>
      <c r="K37" s="26"/>
      <c r="L37" s="29" t="s">
        <v>20</v>
      </c>
      <c r="M37" s="29"/>
      <c r="N37" s="96"/>
      <c r="O37" s="26"/>
      <c r="P37" s="34"/>
      <c r="Q37" s="23"/>
      <c r="R37" s="48"/>
      <c r="S37" s="48"/>
      <c r="T37" s="12"/>
      <c r="U37" s="12" t="s">
        <v>20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19" t="s">
        <v>210</v>
      </c>
    </row>
    <row r="38" spans="1:40" ht="87" hidden="1">
      <c r="A38" s="125" t="s">
        <v>55</v>
      </c>
      <c r="B38" s="15">
        <v>30</v>
      </c>
      <c r="C38" s="6" t="s">
        <v>56</v>
      </c>
      <c r="D38" s="33" t="s">
        <v>219</v>
      </c>
      <c r="E38" s="15"/>
      <c r="F38" s="18"/>
      <c r="G38" s="15" t="s">
        <v>19</v>
      </c>
      <c r="H38" s="18"/>
      <c r="I38" s="29"/>
      <c r="J38" s="96"/>
      <c r="K38" s="26"/>
      <c r="L38" s="43" t="s">
        <v>20</v>
      </c>
      <c r="M38" s="19"/>
      <c r="N38" s="89"/>
      <c r="O38" s="26"/>
      <c r="P38" s="34"/>
      <c r="Q38" s="23"/>
      <c r="R38" s="48"/>
      <c r="S38" s="48"/>
      <c r="T38" s="12" t="s">
        <v>20</v>
      </c>
      <c r="U38" s="12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12" t="s">
        <v>20</v>
      </c>
      <c r="AL38" s="23"/>
      <c r="AM38" s="23"/>
      <c r="AN38" s="19" t="s">
        <v>210</v>
      </c>
    </row>
    <row r="39" spans="1:40">
      <c r="A39" s="126" t="s">
        <v>57</v>
      </c>
      <c r="B39" s="95"/>
      <c r="C39" s="117" t="s">
        <v>57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118"/>
    </row>
    <row r="40" spans="1:40">
      <c r="A40" s="124" t="s">
        <v>58</v>
      </c>
      <c r="B40" s="115"/>
      <c r="C40" s="114" t="s">
        <v>58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6"/>
    </row>
    <row r="41" spans="1:40" ht="43.5">
      <c r="A41" s="258" t="s">
        <v>59</v>
      </c>
      <c r="B41" s="15">
        <v>31</v>
      </c>
      <c r="C41" s="6" t="s">
        <v>168</v>
      </c>
      <c r="D41" s="40" t="s">
        <v>60</v>
      </c>
      <c r="E41" s="24">
        <v>13</v>
      </c>
      <c r="F41" s="38">
        <v>16</v>
      </c>
      <c r="G41" s="15" t="s">
        <v>19</v>
      </c>
      <c r="H41" s="34"/>
      <c r="I41" s="23"/>
      <c r="J41" s="48"/>
      <c r="K41" s="26"/>
      <c r="L41" s="21"/>
      <c r="M41" s="29" t="s">
        <v>20</v>
      </c>
      <c r="N41" s="96"/>
      <c r="O41" s="26"/>
      <c r="P41" s="25"/>
      <c r="Q41" s="23"/>
      <c r="R41" s="48"/>
      <c r="S41" s="90"/>
      <c r="T41" s="12" t="s">
        <v>20</v>
      </c>
      <c r="U41" s="14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 t="s">
        <v>20</v>
      </c>
      <c r="AG41" s="12"/>
      <c r="AH41" s="12"/>
      <c r="AI41" s="12"/>
      <c r="AJ41" s="12" t="s">
        <v>20</v>
      </c>
      <c r="AK41" s="12" t="s">
        <v>20</v>
      </c>
      <c r="AL41" s="12"/>
      <c r="AM41" s="12" t="s">
        <v>20</v>
      </c>
      <c r="AN41" s="19" t="s">
        <v>207</v>
      </c>
    </row>
    <row r="42" spans="1:40" ht="43.5" hidden="1">
      <c r="A42" s="258"/>
      <c r="B42" s="15">
        <v>32</v>
      </c>
      <c r="C42" s="6" t="s">
        <v>61</v>
      </c>
      <c r="D42" s="33" t="s">
        <v>62</v>
      </c>
      <c r="E42" s="15"/>
      <c r="F42" s="18"/>
      <c r="G42" s="15" t="s">
        <v>19</v>
      </c>
      <c r="H42" s="25"/>
      <c r="I42" s="29"/>
      <c r="J42" s="96"/>
      <c r="K42" s="26"/>
      <c r="L42" s="27"/>
      <c r="M42" s="29" t="s">
        <v>20</v>
      </c>
      <c r="N42" s="96"/>
      <c r="O42" s="26"/>
      <c r="P42" s="25"/>
      <c r="Q42" s="23"/>
      <c r="R42" s="48"/>
      <c r="S42" s="90"/>
      <c r="T42" s="12"/>
      <c r="U42" s="12" t="s">
        <v>20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9" t="s">
        <v>213</v>
      </c>
    </row>
    <row r="43" spans="1:40">
      <c r="A43" s="127" t="s">
        <v>63</v>
      </c>
      <c r="B43" s="120"/>
      <c r="C43" s="119" t="s">
        <v>63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1"/>
    </row>
    <row r="44" spans="1:40">
      <c r="A44" s="253" t="s">
        <v>130</v>
      </c>
      <c r="B44" s="15">
        <v>33</v>
      </c>
      <c r="C44" s="35" t="s">
        <v>65</v>
      </c>
      <c r="D44" s="33" t="s">
        <v>33</v>
      </c>
      <c r="E44" s="15"/>
      <c r="F44" s="38">
        <v>17</v>
      </c>
      <c r="G44" s="15" t="s">
        <v>26</v>
      </c>
      <c r="H44" s="25"/>
      <c r="I44" s="23"/>
      <c r="J44" s="48"/>
      <c r="K44" s="28"/>
      <c r="L44" s="27"/>
      <c r="M44" s="23"/>
      <c r="N44" s="48"/>
      <c r="O44" s="28" t="s">
        <v>20</v>
      </c>
      <c r="P44" s="37"/>
      <c r="Q44" s="19"/>
      <c r="R44" s="89"/>
      <c r="S44" s="48"/>
      <c r="T44" s="23"/>
      <c r="U44" s="12" t="s">
        <v>20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9" t="s">
        <v>207</v>
      </c>
    </row>
    <row r="45" spans="1:40">
      <c r="A45" s="253"/>
      <c r="B45" s="15">
        <v>34</v>
      </c>
      <c r="C45" s="6" t="s">
        <v>66</v>
      </c>
      <c r="D45" s="33" t="s">
        <v>18</v>
      </c>
      <c r="E45" s="24">
        <v>14</v>
      </c>
      <c r="F45" s="38">
        <v>18</v>
      </c>
      <c r="G45" s="15" t="s">
        <v>23</v>
      </c>
      <c r="H45" s="25"/>
      <c r="I45" s="23"/>
      <c r="J45" s="48"/>
      <c r="K45" s="28" t="s">
        <v>20</v>
      </c>
      <c r="L45" s="27"/>
      <c r="M45" s="23"/>
      <c r="N45" s="48"/>
      <c r="O45" s="28"/>
      <c r="P45" s="37"/>
      <c r="Q45" s="19"/>
      <c r="R45" s="89"/>
      <c r="S45" s="48"/>
      <c r="T45" s="12"/>
      <c r="U45" s="12" t="s">
        <v>20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19" t="s">
        <v>207</v>
      </c>
    </row>
    <row r="46" spans="1:40" hidden="1">
      <c r="A46" s="253"/>
      <c r="B46" s="15">
        <v>35</v>
      </c>
      <c r="C46" s="6" t="s">
        <v>143</v>
      </c>
      <c r="D46" s="7" t="s">
        <v>18</v>
      </c>
      <c r="E46" s="15"/>
      <c r="F46" s="18"/>
      <c r="G46" s="15" t="s">
        <v>26</v>
      </c>
      <c r="H46" s="25"/>
      <c r="I46" s="23"/>
      <c r="J46" s="48"/>
      <c r="K46" s="20"/>
      <c r="L46" s="27"/>
      <c r="M46" s="23"/>
      <c r="N46" s="48"/>
      <c r="O46" s="20" t="s">
        <v>20</v>
      </c>
      <c r="P46" s="37"/>
      <c r="Q46" s="19"/>
      <c r="R46" s="89"/>
      <c r="S46" s="48"/>
      <c r="T46" s="12"/>
      <c r="U46" s="12" t="s">
        <v>20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19" t="s">
        <v>207</v>
      </c>
    </row>
    <row r="47" spans="1:40" ht="87">
      <c r="A47" s="128" t="s">
        <v>181</v>
      </c>
      <c r="B47" s="15">
        <v>36</v>
      </c>
      <c r="C47" s="6" t="s">
        <v>172</v>
      </c>
      <c r="D47" s="33" t="s">
        <v>203</v>
      </c>
      <c r="E47" s="24">
        <v>15</v>
      </c>
      <c r="F47" s="38">
        <v>19</v>
      </c>
      <c r="G47" s="15" t="s">
        <v>19</v>
      </c>
      <c r="H47" s="37"/>
      <c r="I47" s="12"/>
      <c r="J47" s="90"/>
      <c r="K47" s="26"/>
      <c r="L47" s="37" t="s">
        <v>20</v>
      </c>
      <c r="M47" s="19"/>
      <c r="N47" s="89"/>
      <c r="O47" s="26"/>
      <c r="P47" s="37"/>
      <c r="Q47" s="23"/>
      <c r="R47" s="48"/>
      <c r="S47" s="48"/>
      <c r="T47" s="12" t="s">
        <v>20</v>
      </c>
      <c r="U47" s="14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2" t="s">
        <v>20</v>
      </c>
      <c r="AK47" s="12" t="s">
        <v>20</v>
      </c>
      <c r="AL47" s="23"/>
      <c r="AM47" s="12" t="s">
        <v>20</v>
      </c>
      <c r="AN47" s="108" t="s">
        <v>210</v>
      </c>
    </row>
    <row r="48" spans="1:40" ht="43.5" hidden="1">
      <c r="A48" s="125" t="s">
        <v>131</v>
      </c>
      <c r="B48" s="15">
        <v>37</v>
      </c>
      <c r="C48" s="6" t="s">
        <v>72</v>
      </c>
      <c r="D48" s="33" t="s">
        <v>62</v>
      </c>
      <c r="E48" s="15"/>
      <c r="F48" s="18"/>
      <c r="G48" s="15" t="s">
        <v>19</v>
      </c>
      <c r="H48" s="37"/>
      <c r="I48" s="23"/>
      <c r="J48" s="48"/>
      <c r="K48" s="26"/>
      <c r="L48" s="21"/>
      <c r="M48" s="23"/>
      <c r="N48" s="48"/>
      <c r="O48" s="20" t="s">
        <v>20</v>
      </c>
      <c r="P48" s="37"/>
      <c r="Q48" s="23"/>
      <c r="R48" s="48"/>
      <c r="S48" s="48"/>
      <c r="T48" s="12" t="s">
        <v>20</v>
      </c>
      <c r="U48" s="12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2" t="s">
        <v>20</v>
      </c>
      <c r="AJ48" s="12" t="s">
        <v>20</v>
      </c>
      <c r="AK48" s="14"/>
      <c r="AL48" s="14"/>
      <c r="AM48" s="12" t="s">
        <v>20</v>
      </c>
      <c r="AN48" s="19" t="s">
        <v>210</v>
      </c>
    </row>
    <row r="49" spans="1:40" ht="65.25">
      <c r="A49" s="128" t="s">
        <v>132</v>
      </c>
      <c r="B49" s="15">
        <v>38</v>
      </c>
      <c r="C49" s="6" t="s">
        <v>64</v>
      </c>
      <c r="D49" s="33" t="s">
        <v>18</v>
      </c>
      <c r="E49" s="15"/>
      <c r="F49" s="38">
        <v>20</v>
      </c>
      <c r="G49" s="15" t="s">
        <v>23</v>
      </c>
      <c r="H49" s="25"/>
      <c r="I49" s="23"/>
      <c r="J49" s="48"/>
      <c r="K49" s="20" t="s">
        <v>20</v>
      </c>
      <c r="L49" s="27"/>
      <c r="M49" s="23"/>
      <c r="N49" s="48"/>
      <c r="O49" s="22"/>
      <c r="P49" s="37"/>
      <c r="Q49" s="19"/>
      <c r="R49" s="89"/>
      <c r="S49" s="48"/>
      <c r="T49" s="12"/>
      <c r="U49" s="12" t="s">
        <v>20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19" t="s">
        <v>210</v>
      </c>
    </row>
    <row r="50" spans="1:40" ht="65.25" hidden="1">
      <c r="A50" s="129" t="s">
        <v>179</v>
      </c>
      <c r="B50" s="15">
        <v>39</v>
      </c>
      <c r="C50" s="6" t="s">
        <v>77</v>
      </c>
      <c r="D50" s="33" t="s">
        <v>18</v>
      </c>
      <c r="E50" s="15"/>
      <c r="F50" s="18"/>
      <c r="G50" s="15" t="s">
        <v>19</v>
      </c>
      <c r="H50" s="25"/>
      <c r="I50" s="12" t="s">
        <v>20</v>
      </c>
      <c r="J50" s="90"/>
      <c r="K50" s="26"/>
      <c r="L50" s="36"/>
      <c r="M50" s="19"/>
      <c r="N50" s="89"/>
      <c r="O50" s="26"/>
      <c r="P50" s="37"/>
      <c r="Q50" s="23"/>
      <c r="R50" s="48"/>
      <c r="S50" s="48"/>
      <c r="T50" s="12" t="s">
        <v>20</v>
      </c>
      <c r="U50" s="12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12" t="s">
        <v>20</v>
      </c>
      <c r="AN50" s="19" t="s">
        <v>205</v>
      </c>
    </row>
    <row r="51" spans="1:40" ht="87">
      <c r="A51" s="125" t="s">
        <v>133</v>
      </c>
      <c r="B51" s="15">
        <v>40</v>
      </c>
      <c r="C51" s="6" t="s">
        <v>75</v>
      </c>
      <c r="D51" s="33" t="s">
        <v>76</v>
      </c>
      <c r="E51" s="15"/>
      <c r="F51" s="38">
        <v>21</v>
      </c>
      <c r="G51" s="15" t="s">
        <v>26</v>
      </c>
      <c r="H51" s="36"/>
      <c r="I51" s="12"/>
      <c r="J51" s="90"/>
      <c r="K51" s="20"/>
      <c r="L51" s="27"/>
      <c r="M51" s="19"/>
      <c r="N51" s="89"/>
      <c r="O51" s="20" t="s">
        <v>20</v>
      </c>
      <c r="P51" s="34"/>
      <c r="Q51" s="23"/>
      <c r="R51" s="48"/>
      <c r="S51" s="48"/>
      <c r="T51" s="12" t="s">
        <v>20</v>
      </c>
      <c r="U51" s="14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12" t="s">
        <v>20</v>
      </c>
      <c r="AL51" s="23"/>
      <c r="AM51" s="23"/>
      <c r="AN51" s="19" t="s">
        <v>207</v>
      </c>
    </row>
    <row r="52" spans="1:40" hidden="1">
      <c r="A52" s="253" t="s">
        <v>134</v>
      </c>
      <c r="B52" s="15">
        <v>41</v>
      </c>
      <c r="C52" s="6" t="s">
        <v>74</v>
      </c>
      <c r="D52" s="7" t="s">
        <v>28</v>
      </c>
      <c r="E52" s="15"/>
      <c r="F52" s="18"/>
      <c r="G52" s="15" t="s">
        <v>26</v>
      </c>
      <c r="H52" s="25"/>
      <c r="I52" s="12"/>
      <c r="J52" s="90"/>
      <c r="K52" s="20"/>
      <c r="L52" s="36" t="s">
        <v>20</v>
      </c>
      <c r="M52" s="23"/>
      <c r="N52" s="48"/>
      <c r="O52" s="22"/>
      <c r="P52" s="18"/>
      <c r="Q52" s="19"/>
      <c r="R52" s="89"/>
      <c r="S52" s="90"/>
      <c r="T52" s="12"/>
      <c r="U52" s="12" t="s">
        <v>20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19" t="s">
        <v>207</v>
      </c>
    </row>
    <row r="53" spans="1:40">
      <c r="A53" s="253"/>
      <c r="B53" s="15">
        <v>42</v>
      </c>
      <c r="C53" s="6" t="s">
        <v>222</v>
      </c>
      <c r="D53" s="33" t="s">
        <v>28</v>
      </c>
      <c r="E53" s="24">
        <v>16</v>
      </c>
      <c r="F53" s="38">
        <v>22</v>
      </c>
      <c r="G53" s="15" t="s">
        <v>23</v>
      </c>
      <c r="H53" s="25"/>
      <c r="I53" s="23"/>
      <c r="J53" s="48"/>
      <c r="K53" s="20" t="s">
        <v>20</v>
      </c>
      <c r="L53" s="27"/>
      <c r="M53" s="23"/>
      <c r="N53" s="48"/>
      <c r="O53" s="22"/>
      <c r="P53" s="18"/>
      <c r="Q53" s="12"/>
      <c r="R53" s="90"/>
      <c r="S53" s="48"/>
      <c r="T53" s="14"/>
      <c r="U53" s="12" t="s">
        <v>20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19" t="s">
        <v>207</v>
      </c>
    </row>
    <row r="54" spans="1:40" ht="43.5" hidden="1">
      <c r="A54" s="129" t="s">
        <v>135</v>
      </c>
      <c r="B54" s="15">
        <v>43</v>
      </c>
      <c r="C54" s="6" t="s">
        <v>71</v>
      </c>
      <c r="D54" s="33" t="s">
        <v>18</v>
      </c>
      <c r="E54" s="15"/>
      <c r="F54" s="18"/>
      <c r="G54" s="15" t="s">
        <v>23</v>
      </c>
      <c r="H54" s="25"/>
      <c r="I54" s="23"/>
      <c r="J54" s="48"/>
      <c r="K54" s="20"/>
      <c r="L54" s="27"/>
      <c r="M54" s="23"/>
      <c r="N54" s="48"/>
      <c r="O54" s="20" t="s">
        <v>20</v>
      </c>
      <c r="P54" s="18"/>
      <c r="Q54" s="19"/>
      <c r="R54" s="89"/>
      <c r="S54" s="90"/>
      <c r="T54" s="12" t="s">
        <v>20</v>
      </c>
      <c r="U54" s="14"/>
      <c r="V54" s="14"/>
      <c r="W54" s="14"/>
      <c r="X54" s="12" t="s">
        <v>20</v>
      </c>
      <c r="Y54" s="14"/>
      <c r="Z54" s="14"/>
      <c r="AA54" s="14"/>
      <c r="AB54" s="14"/>
      <c r="AC54" s="14"/>
      <c r="AD54" s="14"/>
      <c r="AE54" s="14"/>
      <c r="AF54" s="14"/>
      <c r="AG54" s="12" t="s">
        <v>20</v>
      </c>
      <c r="AH54" s="14"/>
      <c r="AI54" s="14"/>
      <c r="AJ54" s="14"/>
      <c r="AK54" s="12" t="s">
        <v>20</v>
      </c>
      <c r="AL54" s="14"/>
      <c r="AM54" s="14"/>
      <c r="AN54" s="19" t="s">
        <v>205</v>
      </c>
    </row>
    <row r="55" spans="1:40" ht="43.5" hidden="1">
      <c r="A55" s="253" t="s">
        <v>136</v>
      </c>
      <c r="B55" s="15">
        <v>44</v>
      </c>
      <c r="C55" s="6" t="s">
        <v>67</v>
      </c>
      <c r="D55" s="7" t="s">
        <v>18</v>
      </c>
      <c r="E55" s="15"/>
      <c r="F55" s="18"/>
      <c r="G55" s="15" t="s">
        <v>19</v>
      </c>
      <c r="H55" s="25"/>
      <c r="I55" s="23"/>
      <c r="J55" s="48"/>
      <c r="K55" s="20"/>
      <c r="L55" s="36" t="s">
        <v>20</v>
      </c>
      <c r="M55" s="23"/>
      <c r="N55" s="48"/>
      <c r="O55" s="20"/>
      <c r="P55" s="37"/>
      <c r="Q55" s="19"/>
      <c r="R55" s="89"/>
      <c r="S55" s="48"/>
      <c r="T55" s="12"/>
      <c r="U55" s="12" t="s">
        <v>20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19" t="s">
        <v>208</v>
      </c>
    </row>
    <row r="56" spans="1:40">
      <c r="A56" s="253"/>
      <c r="B56" s="15">
        <v>45</v>
      </c>
      <c r="C56" s="6" t="s">
        <v>223</v>
      </c>
      <c r="D56" s="33" t="s">
        <v>18</v>
      </c>
      <c r="E56" s="24">
        <v>17</v>
      </c>
      <c r="F56" s="38">
        <v>23</v>
      </c>
      <c r="G56" s="15" t="s">
        <v>23</v>
      </c>
      <c r="H56" s="25"/>
      <c r="I56" s="23"/>
      <c r="J56" s="48"/>
      <c r="K56" s="20" t="s">
        <v>20</v>
      </c>
      <c r="L56" s="27"/>
      <c r="M56" s="23"/>
      <c r="N56" s="48"/>
      <c r="O56" s="22"/>
      <c r="P56" s="37"/>
      <c r="Q56" s="19"/>
      <c r="R56" s="89"/>
      <c r="S56" s="48"/>
      <c r="T56" s="12"/>
      <c r="U56" s="12" t="s">
        <v>20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19" t="s">
        <v>207</v>
      </c>
    </row>
    <row r="57" spans="1:40">
      <c r="A57" s="253" t="s">
        <v>137</v>
      </c>
      <c r="B57" s="15">
        <v>46</v>
      </c>
      <c r="C57" s="47" t="s">
        <v>68</v>
      </c>
      <c r="D57" s="33" t="s">
        <v>18</v>
      </c>
      <c r="E57" s="24">
        <v>18</v>
      </c>
      <c r="F57" s="38">
        <v>24</v>
      </c>
      <c r="G57" s="15" t="s">
        <v>19</v>
      </c>
      <c r="H57" s="37"/>
      <c r="I57" s="23"/>
      <c r="J57" s="48"/>
      <c r="K57" s="22"/>
      <c r="L57" s="36" t="s">
        <v>20</v>
      </c>
      <c r="M57" s="12"/>
      <c r="N57" s="90"/>
      <c r="O57" s="22"/>
      <c r="P57" s="37"/>
      <c r="Q57" s="19"/>
      <c r="R57" s="89"/>
      <c r="S57" s="48"/>
      <c r="T57" s="12"/>
      <c r="U57" s="12" t="s">
        <v>20</v>
      </c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19" t="s">
        <v>205</v>
      </c>
    </row>
    <row r="58" spans="1:40">
      <c r="A58" s="253"/>
      <c r="B58" s="15">
        <v>47</v>
      </c>
      <c r="C58" s="47" t="s">
        <v>69</v>
      </c>
      <c r="D58" s="33" t="s">
        <v>18</v>
      </c>
      <c r="E58" s="24">
        <v>19</v>
      </c>
      <c r="F58" s="18"/>
      <c r="G58" s="15" t="s">
        <v>23</v>
      </c>
      <c r="H58" s="25"/>
      <c r="I58" s="23"/>
      <c r="J58" s="48"/>
      <c r="K58" s="20" t="s">
        <v>20</v>
      </c>
      <c r="L58" s="27"/>
      <c r="M58" s="23"/>
      <c r="N58" s="48"/>
      <c r="O58" s="22"/>
      <c r="P58" s="37"/>
      <c r="Q58" s="19"/>
      <c r="R58" s="89"/>
      <c r="S58" s="48"/>
      <c r="T58" s="12"/>
      <c r="U58" s="12" t="s">
        <v>20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19" t="s">
        <v>207</v>
      </c>
    </row>
    <row r="59" spans="1:40" hidden="1">
      <c r="A59" s="253"/>
      <c r="B59" s="15">
        <v>48</v>
      </c>
      <c r="C59" s="35" t="s">
        <v>70</v>
      </c>
      <c r="D59" s="33" t="s">
        <v>18</v>
      </c>
      <c r="E59" s="15"/>
      <c r="F59" s="18"/>
      <c r="G59" s="15" t="s">
        <v>23</v>
      </c>
      <c r="H59" s="25"/>
      <c r="I59" s="23"/>
      <c r="J59" s="48"/>
      <c r="K59" s="20" t="s">
        <v>20</v>
      </c>
      <c r="L59" s="27"/>
      <c r="M59" s="23"/>
      <c r="N59" s="48"/>
      <c r="O59" s="22"/>
      <c r="P59" s="37"/>
      <c r="Q59" s="19"/>
      <c r="R59" s="89"/>
      <c r="S59" s="48"/>
      <c r="T59" s="12"/>
      <c r="U59" s="12" t="s">
        <v>20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19" t="s">
        <v>207</v>
      </c>
    </row>
    <row r="60" spans="1:40" ht="46.5">
      <c r="A60" s="128" t="s">
        <v>138</v>
      </c>
      <c r="B60" s="15">
        <v>49</v>
      </c>
      <c r="C60" s="6" t="s">
        <v>145</v>
      </c>
      <c r="D60" s="33" t="s">
        <v>18</v>
      </c>
      <c r="E60" s="24">
        <v>20</v>
      </c>
      <c r="F60" s="38">
        <v>25</v>
      </c>
      <c r="G60" s="15" t="s">
        <v>26</v>
      </c>
      <c r="H60" s="25"/>
      <c r="I60" s="23"/>
      <c r="J60" s="48"/>
      <c r="K60" s="28"/>
      <c r="L60" s="27"/>
      <c r="M60" s="23"/>
      <c r="N60" s="48"/>
      <c r="O60" s="28" t="s">
        <v>20</v>
      </c>
      <c r="P60" s="37"/>
      <c r="Q60" s="19"/>
      <c r="R60" s="89"/>
      <c r="S60" s="48"/>
      <c r="T60" s="12" t="s">
        <v>20</v>
      </c>
      <c r="U60" s="12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12" t="s">
        <v>20</v>
      </c>
      <c r="AJ60" s="23"/>
      <c r="AK60" s="23"/>
      <c r="AL60" s="23"/>
      <c r="AM60" s="23"/>
      <c r="AN60" s="19" t="s">
        <v>210</v>
      </c>
    </row>
    <row r="61" spans="1:40" ht="65.25">
      <c r="A61" s="128" t="s">
        <v>139</v>
      </c>
      <c r="B61" s="15">
        <v>50</v>
      </c>
      <c r="C61" s="6" t="s">
        <v>169</v>
      </c>
      <c r="D61" s="33" t="s">
        <v>18</v>
      </c>
      <c r="E61" s="15"/>
      <c r="F61" s="38">
        <v>26</v>
      </c>
      <c r="G61" s="15" t="s">
        <v>26</v>
      </c>
      <c r="H61" s="25"/>
      <c r="I61" s="23"/>
      <c r="J61" s="48"/>
      <c r="K61" s="20" t="s">
        <v>20</v>
      </c>
      <c r="L61" s="36"/>
      <c r="M61" s="23"/>
      <c r="N61" s="48"/>
      <c r="O61" s="22"/>
      <c r="P61" s="37"/>
      <c r="Q61" s="19"/>
      <c r="R61" s="89"/>
      <c r="S61" s="48"/>
      <c r="T61" s="12"/>
      <c r="U61" s="12" t="s">
        <v>20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19" t="s">
        <v>210</v>
      </c>
    </row>
    <row r="62" spans="1:40" ht="43.5" hidden="1">
      <c r="A62" s="125" t="s">
        <v>140</v>
      </c>
      <c r="B62" s="15">
        <v>51</v>
      </c>
      <c r="C62" s="35" t="s">
        <v>148</v>
      </c>
      <c r="D62" s="33" t="s">
        <v>22</v>
      </c>
      <c r="E62" s="15"/>
      <c r="F62" s="18"/>
      <c r="G62" s="15" t="s">
        <v>19</v>
      </c>
      <c r="H62" s="37"/>
      <c r="I62" s="23"/>
      <c r="J62" s="48"/>
      <c r="K62" s="26"/>
      <c r="L62" s="21"/>
      <c r="M62" s="23"/>
      <c r="N62" s="48"/>
      <c r="O62" s="20" t="s">
        <v>20</v>
      </c>
      <c r="P62" s="37"/>
      <c r="Q62" s="23"/>
      <c r="R62" s="48"/>
      <c r="S62" s="48"/>
      <c r="T62" s="12"/>
      <c r="U62" s="12" t="s">
        <v>20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9" t="s">
        <v>208</v>
      </c>
    </row>
    <row r="63" spans="1:40" ht="65.25">
      <c r="A63" s="128" t="s">
        <v>141</v>
      </c>
      <c r="B63" s="15">
        <v>52</v>
      </c>
      <c r="C63" s="6" t="s">
        <v>73</v>
      </c>
      <c r="D63" s="33" t="s">
        <v>18</v>
      </c>
      <c r="E63" s="15"/>
      <c r="F63" s="38">
        <v>27</v>
      </c>
      <c r="G63" s="15" t="s">
        <v>19</v>
      </c>
      <c r="H63" s="25"/>
      <c r="I63" s="23"/>
      <c r="J63" s="48"/>
      <c r="K63" s="28"/>
      <c r="L63" s="36" t="s">
        <v>20</v>
      </c>
      <c r="M63" s="23"/>
      <c r="N63" s="48"/>
      <c r="O63" s="22"/>
      <c r="P63" s="18"/>
      <c r="Q63" s="19"/>
      <c r="R63" s="89"/>
      <c r="S63" s="90"/>
      <c r="T63" s="12"/>
      <c r="U63" s="12" t="s">
        <v>20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19" t="s">
        <v>208</v>
      </c>
    </row>
    <row r="64" spans="1:40">
      <c r="A64" s="124" t="s">
        <v>193</v>
      </c>
      <c r="B64" s="115"/>
      <c r="C64" s="114" t="s">
        <v>193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6"/>
    </row>
    <row r="65" spans="1:40">
      <c r="A65" s="258" t="s">
        <v>78</v>
      </c>
      <c r="B65" s="83">
        <v>53</v>
      </c>
      <c r="C65" s="6" t="s">
        <v>155</v>
      </c>
      <c r="D65" s="33" t="s">
        <v>18</v>
      </c>
      <c r="E65" s="24">
        <v>21</v>
      </c>
      <c r="F65" s="38">
        <v>28</v>
      </c>
      <c r="G65" s="15" t="s">
        <v>19</v>
      </c>
      <c r="H65" s="25"/>
      <c r="I65" s="12"/>
      <c r="J65" s="90"/>
      <c r="K65" s="26"/>
      <c r="L65" s="27"/>
      <c r="M65" s="12" t="s">
        <v>20</v>
      </c>
      <c r="N65" s="89"/>
      <c r="O65" s="26"/>
      <c r="P65" s="37"/>
      <c r="Q65" s="23"/>
      <c r="R65" s="48"/>
      <c r="S65" s="48"/>
      <c r="T65" s="12"/>
      <c r="U65" s="12" t="s">
        <v>20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19" t="s">
        <v>207</v>
      </c>
    </row>
    <row r="66" spans="1:40" hidden="1">
      <c r="A66" s="258"/>
      <c r="B66" s="49">
        <v>54</v>
      </c>
      <c r="C66" s="6" t="s">
        <v>79</v>
      </c>
      <c r="D66" s="33" t="s">
        <v>18</v>
      </c>
      <c r="E66" s="15"/>
      <c r="F66" s="18"/>
      <c r="G66" s="15" t="s">
        <v>19</v>
      </c>
      <c r="H66" s="25"/>
      <c r="I66" s="29"/>
      <c r="J66" s="96"/>
      <c r="K66" s="26"/>
      <c r="L66" s="27"/>
      <c r="M66" s="29" t="s">
        <v>20</v>
      </c>
      <c r="N66" s="89"/>
      <c r="O66" s="26"/>
      <c r="P66" s="25"/>
      <c r="Q66" s="23"/>
      <c r="R66" s="48"/>
      <c r="S66" s="90"/>
      <c r="T66" s="12"/>
      <c r="U66" s="12" t="s">
        <v>20</v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19" t="s">
        <v>207</v>
      </c>
    </row>
    <row r="67" spans="1:40" ht="65.25" hidden="1">
      <c r="A67" s="258"/>
      <c r="B67" s="83">
        <v>55</v>
      </c>
      <c r="C67" s="6" t="s">
        <v>144</v>
      </c>
      <c r="D67" s="33" t="s">
        <v>187</v>
      </c>
      <c r="E67" s="15"/>
      <c r="F67" s="18"/>
      <c r="G67" s="15" t="s">
        <v>19</v>
      </c>
      <c r="H67" s="25"/>
      <c r="I67" s="29"/>
      <c r="J67" s="96"/>
      <c r="K67" s="20" t="s">
        <v>20</v>
      </c>
      <c r="L67" s="27"/>
      <c r="M67" s="19"/>
      <c r="N67" s="89"/>
      <c r="O67" s="20"/>
      <c r="P67" s="25"/>
      <c r="Q67" s="23"/>
      <c r="R67" s="48"/>
      <c r="S67" s="90"/>
      <c r="T67" s="12" t="s">
        <v>20</v>
      </c>
      <c r="U67" s="12"/>
      <c r="V67" s="23"/>
      <c r="W67" s="23"/>
      <c r="X67" s="12" t="s">
        <v>20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12" t="s">
        <v>20</v>
      </c>
      <c r="AJ67" s="23"/>
      <c r="AK67" s="12" t="s">
        <v>20</v>
      </c>
      <c r="AL67" s="23"/>
      <c r="AM67" s="12" t="s">
        <v>20</v>
      </c>
      <c r="AN67" s="19" t="s">
        <v>207</v>
      </c>
    </row>
    <row r="68" spans="1:40">
      <c r="A68" s="258"/>
      <c r="B68" s="83">
        <v>56</v>
      </c>
      <c r="C68" s="6" t="s">
        <v>170</v>
      </c>
      <c r="D68" s="33" t="s">
        <v>18</v>
      </c>
      <c r="E68" s="15"/>
      <c r="F68" s="38">
        <v>29</v>
      </c>
      <c r="G68" s="15" t="s">
        <v>23</v>
      </c>
      <c r="H68" s="25"/>
      <c r="I68" s="23"/>
      <c r="J68" s="48"/>
      <c r="K68" s="20" t="s">
        <v>20</v>
      </c>
      <c r="L68" s="27"/>
      <c r="M68" s="23"/>
      <c r="N68" s="48"/>
      <c r="O68" s="22"/>
      <c r="P68" s="18"/>
      <c r="Q68" s="19"/>
      <c r="R68" s="89"/>
      <c r="S68" s="90"/>
      <c r="T68" s="12" t="s">
        <v>20</v>
      </c>
      <c r="U68" s="14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12" t="s">
        <v>20</v>
      </c>
      <c r="AJ68" s="12" t="s">
        <v>20</v>
      </c>
      <c r="AK68" s="12" t="s">
        <v>20</v>
      </c>
      <c r="AL68" s="23"/>
      <c r="AM68" s="23"/>
      <c r="AN68" s="19" t="s">
        <v>205</v>
      </c>
    </row>
    <row r="69" spans="1:40">
      <c r="A69" s="124" t="s">
        <v>80</v>
      </c>
      <c r="B69" s="115"/>
      <c r="C69" s="114" t="s">
        <v>80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6"/>
    </row>
    <row r="70" spans="1:40" ht="43.5" hidden="1">
      <c r="A70" s="261" t="s">
        <v>194</v>
      </c>
      <c r="B70" s="15">
        <v>57</v>
      </c>
      <c r="C70" s="6" t="s">
        <v>160</v>
      </c>
      <c r="D70" s="33" t="s">
        <v>62</v>
      </c>
      <c r="E70" s="15"/>
      <c r="F70" s="18"/>
      <c r="G70" s="15" t="s">
        <v>23</v>
      </c>
      <c r="H70" s="34"/>
      <c r="I70" s="23"/>
      <c r="J70" s="48"/>
      <c r="K70" s="26"/>
      <c r="L70" s="21"/>
      <c r="M70" s="34" t="s">
        <v>20</v>
      </c>
      <c r="N70" s="48"/>
      <c r="O70" s="26"/>
      <c r="P70" s="25"/>
      <c r="Q70" s="23"/>
      <c r="R70" s="48"/>
      <c r="S70" s="90"/>
      <c r="T70" s="12"/>
      <c r="U70" s="12" t="s">
        <v>20</v>
      </c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19" t="s">
        <v>210</v>
      </c>
    </row>
    <row r="71" spans="1:40" ht="65.25">
      <c r="A71" s="263"/>
      <c r="B71" s="15">
        <v>58</v>
      </c>
      <c r="C71" s="6" t="s">
        <v>159</v>
      </c>
      <c r="D71" s="33" t="s">
        <v>158</v>
      </c>
      <c r="E71" s="24">
        <v>22</v>
      </c>
      <c r="F71" s="38">
        <v>30</v>
      </c>
      <c r="G71" s="15" t="s">
        <v>19</v>
      </c>
      <c r="H71" s="25"/>
      <c r="I71" s="12" t="s">
        <v>20</v>
      </c>
      <c r="J71" s="90"/>
      <c r="K71" s="26"/>
      <c r="L71" s="27"/>
      <c r="M71" s="19"/>
      <c r="N71" s="89"/>
      <c r="O71" s="26"/>
      <c r="P71" s="37"/>
      <c r="Q71" s="23"/>
      <c r="R71" s="48"/>
      <c r="S71" s="48"/>
      <c r="T71" s="23"/>
      <c r="U71" s="12" t="s">
        <v>20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19" t="s">
        <v>208</v>
      </c>
    </row>
    <row r="72" spans="1:40" ht="43.5">
      <c r="A72" s="130" t="s">
        <v>182</v>
      </c>
      <c r="B72" s="15">
        <v>59</v>
      </c>
      <c r="C72" s="6" t="s">
        <v>149</v>
      </c>
      <c r="D72" s="40" t="s">
        <v>60</v>
      </c>
      <c r="E72" s="24">
        <v>23</v>
      </c>
      <c r="F72" s="137" t="s">
        <v>250</v>
      </c>
      <c r="G72" s="5" t="s">
        <v>19</v>
      </c>
      <c r="H72" s="41"/>
      <c r="I72" s="29" t="s">
        <v>20</v>
      </c>
      <c r="J72" s="96"/>
      <c r="K72" s="31"/>
      <c r="L72" s="11"/>
      <c r="M72" s="14"/>
      <c r="N72" s="91"/>
      <c r="O72" s="31"/>
      <c r="P72" s="51"/>
      <c r="Q72" s="14"/>
      <c r="R72" s="91"/>
      <c r="S72" s="91"/>
      <c r="T72" s="12" t="s">
        <v>20</v>
      </c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2" t="s">
        <v>20</v>
      </c>
      <c r="AL72" s="13"/>
      <c r="AM72" s="13"/>
      <c r="AN72" s="19" t="s">
        <v>205</v>
      </c>
    </row>
    <row r="73" spans="1:40" hidden="1">
      <c r="A73" s="124" t="s">
        <v>195</v>
      </c>
      <c r="B73" s="115"/>
      <c r="C73" s="114" t="s">
        <v>195</v>
      </c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6"/>
    </row>
    <row r="74" spans="1:40" ht="65.25" hidden="1">
      <c r="A74" s="130" t="s">
        <v>196</v>
      </c>
      <c r="B74" s="5">
        <v>60</v>
      </c>
      <c r="C74" s="6" t="s">
        <v>184</v>
      </c>
      <c r="D74" s="7" t="s">
        <v>60</v>
      </c>
      <c r="E74" s="5"/>
      <c r="F74" s="8"/>
      <c r="G74" s="5" t="s">
        <v>19</v>
      </c>
      <c r="H74" s="30"/>
      <c r="I74" s="29" t="s">
        <v>20</v>
      </c>
      <c r="J74" s="91"/>
      <c r="K74" s="57"/>
      <c r="L74" s="32"/>
      <c r="M74" s="13"/>
      <c r="N74" s="100"/>
      <c r="O74" s="58"/>
      <c r="P74" s="8"/>
      <c r="Q74" s="9"/>
      <c r="R74" s="88"/>
      <c r="S74" s="92"/>
      <c r="T74" s="12" t="s">
        <v>20</v>
      </c>
      <c r="U74" s="14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12" t="s">
        <v>20</v>
      </c>
      <c r="AH74" s="23"/>
      <c r="AI74" s="23"/>
      <c r="AJ74" s="23"/>
      <c r="AK74" s="23"/>
      <c r="AL74" s="23"/>
      <c r="AM74" s="23"/>
      <c r="AN74" s="19" t="s">
        <v>207</v>
      </c>
    </row>
    <row r="75" spans="1:40" ht="65.25" hidden="1">
      <c r="A75" s="264" t="s">
        <v>197</v>
      </c>
      <c r="B75" s="5">
        <v>61</v>
      </c>
      <c r="C75" s="6" t="s">
        <v>81</v>
      </c>
      <c r="D75" s="54" t="s">
        <v>33</v>
      </c>
      <c r="E75" s="52"/>
      <c r="F75" s="55"/>
      <c r="G75" s="52" t="s">
        <v>26</v>
      </c>
      <c r="H75" s="41"/>
      <c r="I75" s="56" t="s">
        <v>20</v>
      </c>
      <c r="J75" s="97"/>
      <c r="K75" s="31"/>
      <c r="L75" s="11"/>
      <c r="M75" s="14"/>
      <c r="N75" s="91"/>
      <c r="O75" s="31"/>
      <c r="P75" s="51"/>
      <c r="Q75" s="14"/>
      <c r="R75" s="91"/>
      <c r="S75" s="91"/>
      <c r="T75" s="13" t="s">
        <v>20</v>
      </c>
      <c r="U75" s="1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13" t="s">
        <v>20</v>
      </c>
      <c r="AN75" s="19" t="s">
        <v>207</v>
      </c>
    </row>
    <row r="76" spans="1:40" ht="43.5" hidden="1">
      <c r="A76" s="257"/>
      <c r="B76" s="52">
        <v>62</v>
      </c>
      <c r="C76" s="6" t="s">
        <v>85</v>
      </c>
      <c r="D76" s="7" t="s">
        <v>62</v>
      </c>
      <c r="E76" s="5"/>
      <c r="F76" s="18"/>
      <c r="G76" s="5" t="s">
        <v>23</v>
      </c>
      <c r="H76" s="41" t="s">
        <v>20</v>
      </c>
      <c r="I76" s="23"/>
      <c r="J76" s="48"/>
      <c r="K76" s="26"/>
      <c r="L76" s="11"/>
      <c r="M76" s="23"/>
      <c r="N76" s="48"/>
      <c r="O76" s="58"/>
      <c r="P76" s="25"/>
      <c r="Q76" s="23"/>
      <c r="R76" s="48"/>
      <c r="S76" s="92"/>
      <c r="T76" s="13" t="s">
        <v>20</v>
      </c>
      <c r="U76" s="13"/>
      <c r="V76" s="13"/>
      <c r="W76" s="13"/>
      <c r="X76" s="13"/>
      <c r="Y76" s="13" t="s">
        <v>20</v>
      </c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9" t="s">
        <v>213</v>
      </c>
    </row>
    <row r="77" spans="1:40" ht="43.5" hidden="1">
      <c r="A77" s="253" t="s">
        <v>183</v>
      </c>
      <c r="B77" s="52">
        <v>63</v>
      </c>
      <c r="C77" s="6" t="s">
        <v>82</v>
      </c>
      <c r="D77" s="7" t="s">
        <v>83</v>
      </c>
      <c r="E77" s="5"/>
      <c r="F77" s="8"/>
      <c r="G77" s="5" t="s">
        <v>26</v>
      </c>
      <c r="H77" s="30"/>
      <c r="I77" s="14"/>
      <c r="J77" s="91"/>
      <c r="K77" s="57"/>
      <c r="L77" s="32"/>
      <c r="M77" s="14"/>
      <c r="N77" s="91"/>
      <c r="O77" s="58" t="s">
        <v>20</v>
      </c>
      <c r="P77" s="30"/>
      <c r="Q77" s="9"/>
      <c r="R77" s="88"/>
      <c r="S77" s="92"/>
      <c r="T77" s="13" t="s">
        <v>20</v>
      </c>
      <c r="U77" s="14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13" t="s">
        <v>20</v>
      </c>
      <c r="AL77" s="13" t="s">
        <v>20</v>
      </c>
      <c r="AM77" s="23"/>
      <c r="AN77" s="19" t="s">
        <v>208</v>
      </c>
    </row>
    <row r="78" spans="1:40" ht="43.5" hidden="1">
      <c r="A78" s="253"/>
      <c r="B78" s="5">
        <v>64</v>
      </c>
      <c r="C78" s="6" t="s">
        <v>84</v>
      </c>
      <c r="D78" s="7" t="s">
        <v>83</v>
      </c>
      <c r="E78" s="5"/>
      <c r="F78" s="8"/>
      <c r="G78" s="5" t="s">
        <v>26</v>
      </c>
      <c r="H78" s="30"/>
      <c r="I78" s="14"/>
      <c r="J78" s="91"/>
      <c r="K78" s="58" t="s">
        <v>20</v>
      </c>
      <c r="L78" s="32"/>
      <c r="M78" s="14"/>
      <c r="N78" s="91"/>
      <c r="O78" s="58"/>
      <c r="P78" s="8"/>
      <c r="Q78" s="9"/>
      <c r="R78" s="88"/>
      <c r="S78" s="92"/>
      <c r="T78" s="13" t="s">
        <v>20</v>
      </c>
      <c r="U78" s="14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13" t="s">
        <v>20</v>
      </c>
      <c r="AH78" s="23"/>
      <c r="AI78" s="13" t="s">
        <v>20</v>
      </c>
      <c r="AJ78" s="23"/>
      <c r="AK78" s="23"/>
      <c r="AL78" s="23"/>
      <c r="AM78" s="23"/>
      <c r="AN78" s="19" t="s">
        <v>208</v>
      </c>
    </row>
    <row r="79" spans="1:40" hidden="1">
      <c r="A79" s="124" t="s">
        <v>164</v>
      </c>
      <c r="B79" s="115"/>
      <c r="C79" s="114" t="s">
        <v>164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6"/>
    </row>
    <row r="80" spans="1:40" ht="43.5" hidden="1">
      <c r="A80" s="131" t="s">
        <v>86</v>
      </c>
      <c r="B80" s="52">
        <v>65</v>
      </c>
      <c r="C80" s="53" t="s">
        <v>156</v>
      </c>
      <c r="D80" s="59" t="s">
        <v>157</v>
      </c>
      <c r="E80" s="15"/>
      <c r="F80" s="18"/>
      <c r="G80" s="52" t="s">
        <v>23</v>
      </c>
      <c r="H80" s="30"/>
      <c r="I80" s="14"/>
      <c r="J80" s="91"/>
      <c r="K80" s="31"/>
      <c r="L80" s="32"/>
      <c r="M80" s="13" t="s">
        <v>20</v>
      </c>
      <c r="N80" s="92"/>
      <c r="O80" s="31"/>
      <c r="P80" s="51"/>
      <c r="Q80" s="14"/>
      <c r="R80" s="91"/>
      <c r="S80" s="91"/>
      <c r="T80" s="13" t="s">
        <v>20</v>
      </c>
      <c r="U80" s="14"/>
      <c r="V80" s="23"/>
      <c r="W80" s="23"/>
      <c r="X80" s="13" t="s">
        <v>20</v>
      </c>
      <c r="Y80" s="13" t="s">
        <v>20</v>
      </c>
      <c r="Z80" s="23"/>
      <c r="AA80" s="23"/>
      <c r="AB80" s="23"/>
      <c r="AC80" s="23"/>
      <c r="AD80" s="23"/>
      <c r="AE80" s="23"/>
      <c r="AF80" s="23"/>
      <c r="AG80" s="13" t="s">
        <v>20</v>
      </c>
      <c r="AH80" s="23"/>
      <c r="AI80" s="13" t="s">
        <v>20</v>
      </c>
      <c r="AJ80" s="13" t="s">
        <v>20</v>
      </c>
      <c r="AK80" s="13" t="s">
        <v>20</v>
      </c>
      <c r="AL80" s="13" t="s">
        <v>20</v>
      </c>
      <c r="AM80" s="13" t="s">
        <v>20</v>
      </c>
      <c r="AN80" s="19" t="s">
        <v>207</v>
      </c>
    </row>
    <row r="81" spans="1:40" ht="43.5" hidden="1">
      <c r="A81" s="258" t="s">
        <v>165</v>
      </c>
      <c r="B81" s="15">
        <v>66</v>
      </c>
      <c r="C81" s="6" t="s">
        <v>87</v>
      </c>
      <c r="D81" s="33" t="s">
        <v>48</v>
      </c>
      <c r="E81" s="15"/>
      <c r="F81" s="60"/>
      <c r="G81" s="15" t="s">
        <v>23</v>
      </c>
      <c r="H81" s="41"/>
      <c r="I81" s="23"/>
      <c r="J81" s="48"/>
      <c r="K81" s="57" t="s">
        <v>20</v>
      </c>
      <c r="L81" s="27"/>
      <c r="M81" s="23"/>
      <c r="N81" s="48"/>
      <c r="O81" s="26"/>
      <c r="P81" s="25"/>
      <c r="Q81" s="23"/>
      <c r="R81" s="48"/>
      <c r="S81" s="90"/>
      <c r="T81" s="12" t="s">
        <v>20</v>
      </c>
      <c r="U81" s="14"/>
      <c r="V81" s="23"/>
      <c r="W81" s="23"/>
      <c r="X81" s="23"/>
      <c r="Y81" s="23"/>
      <c r="Z81" s="12" t="s">
        <v>20</v>
      </c>
      <c r="AA81" s="23"/>
      <c r="AB81" s="23"/>
      <c r="AC81" s="23"/>
      <c r="AD81" s="23"/>
      <c r="AE81" s="23"/>
      <c r="AF81" s="23"/>
      <c r="AG81" s="23"/>
      <c r="AH81" s="23"/>
      <c r="AI81" s="12" t="s">
        <v>20</v>
      </c>
      <c r="AJ81" s="23"/>
      <c r="AK81" s="23"/>
      <c r="AL81" s="23"/>
      <c r="AM81" s="12" t="s">
        <v>20</v>
      </c>
      <c r="AN81" s="19" t="s">
        <v>207</v>
      </c>
    </row>
    <row r="82" spans="1:40" ht="43.5" hidden="1">
      <c r="A82" s="258"/>
      <c r="B82" s="52">
        <v>67</v>
      </c>
      <c r="C82" s="6" t="s">
        <v>224</v>
      </c>
      <c r="D82" s="33" t="s">
        <v>48</v>
      </c>
      <c r="E82" s="15"/>
      <c r="F82" s="60"/>
      <c r="G82" s="15" t="s">
        <v>23</v>
      </c>
      <c r="H82" s="41" t="s">
        <v>20</v>
      </c>
      <c r="I82" s="23"/>
      <c r="J82" s="48"/>
      <c r="K82" s="26"/>
      <c r="L82" s="27"/>
      <c r="M82" s="23"/>
      <c r="N82" s="48"/>
      <c r="O82" s="26"/>
      <c r="P82" s="37"/>
      <c r="Q82" s="23"/>
      <c r="R82" s="48"/>
      <c r="S82" s="48"/>
      <c r="T82" s="12"/>
      <c r="U82" s="12" t="s">
        <v>20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108" t="s">
        <v>207</v>
      </c>
    </row>
    <row r="83" spans="1:40" ht="87" hidden="1">
      <c r="A83" s="258"/>
      <c r="B83" s="15">
        <v>68</v>
      </c>
      <c r="C83" s="6" t="s">
        <v>88</v>
      </c>
      <c r="D83" s="33" t="s">
        <v>76</v>
      </c>
      <c r="E83" s="15"/>
      <c r="F83" s="60"/>
      <c r="G83" s="15" t="s">
        <v>23</v>
      </c>
      <c r="H83" s="41"/>
      <c r="I83" s="23"/>
      <c r="J83" s="48"/>
      <c r="K83" s="57" t="s">
        <v>20</v>
      </c>
      <c r="L83" s="27"/>
      <c r="M83" s="23"/>
      <c r="N83" s="48"/>
      <c r="O83" s="26"/>
      <c r="P83" s="37"/>
      <c r="Q83" s="23"/>
      <c r="R83" s="48"/>
      <c r="S83" s="90"/>
      <c r="T83" s="12" t="s">
        <v>20</v>
      </c>
      <c r="U83" s="14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 t="s">
        <v>20</v>
      </c>
      <c r="AL83" s="12"/>
      <c r="AM83" s="12"/>
      <c r="AN83" s="19" t="s">
        <v>207</v>
      </c>
    </row>
    <row r="84" spans="1:40" ht="65.25" hidden="1">
      <c r="A84" s="258"/>
      <c r="B84" s="15">
        <v>69</v>
      </c>
      <c r="C84" s="61" t="s">
        <v>89</v>
      </c>
      <c r="D84" s="62" t="s">
        <v>90</v>
      </c>
      <c r="E84" s="46"/>
      <c r="F84" s="63"/>
      <c r="G84" s="46" t="s">
        <v>23</v>
      </c>
      <c r="H84" s="41" t="s">
        <v>20</v>
      </c>
      <c r="I84" s="12"/>
      <c r="J84" s="90"/>
      <c r="K84" s="26"/>
      <c r="L84" s="27"/>
      <c r="M84" s="23"/>
      <c r="N84" s="48"/>
      <c r="O84" s="26"/>
      <c r="P84" s="25"/>
      <c r="Q84" s="23"/>
      <c r="R84" s="48"/>
      <c r="S84" s="90"/>
      <c r="T84" s="12" t="s">
        <v>20</v>
      </c>
      <c r="U84" s="14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12" t="s">
        <v>20</v>
      </c>
      <c r="AJ84" s="12" t="s">
        <v>20</v>
      </c>
      <c r="AK84" s="12" t="s">
        <v>20</v>
      </c>
      <c r="AL84" s="23"/>
      <c r="AM84" s="12" t="s">
        <v>20</v>
      </c>
      <c r="AN84" s="19" t="s">
        <v>207</v>
      </c>
    </row>
    <row r="85" spans="1:40" ht="87" hidden="1">
      <c r="A85" s="258"/>
      <c r="B85" s="5">
        <v>70</v>
      </c>
      <c r="C85" s="6" t="s">
        <v>91</v>
      </c>
      <c r="D85" s="33" t="s">
        <v>76</v>
      </c>
      <c r="E85" s="5"/>
      <c r="F85" s="41"/>
      <c r="G85" s="5" t="s">
        <v>23</v>
      </c>
      <c r="H85" s="41"/>
      <c r="I85" s="14"/>
      <c r="J85" s="41" t="s">
        <v>20</v>
      </c>
      <c r="K85" s="31"/>
      <c r="L85" s="32"/>
      <c r="M85" s="14"/>
      <c r="N85" s="91"/>
      <c r="O85" s="31"/>
      <c r="P85" s="41"/>
      <c r="Q85" s="14"/>
      <c r="R85" s="91"/>
      <c r="S85" s="91"/>
      <c r="T85" s="13"/>
      <c r="U85" s="13" t="s">
        <v>20</v>
      </c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9" t="s">
        <v>207</v>
      </c>
    </row>
    <row r="86" spans="1:40">
      <c r="A86" s="126" t="s">
        <v>92</v>
      </c>
      <c r="B86" s="95"/>
      <c r="C86" s="117" t="s">
        <v>92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118"/>
    </row>
    <row r="87" spans="1:40">
      <c r="A87" s="124" t="s">
        <v>93</v>
      </c>
      <c r="B87" s="115"/>
      <c r="C87" s="114" t="s">
        <v>93</v>
      </c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6"/>
    </row>
    <row r="88" spans="1:40" ht="43.5" hidden="1">
      <c r="A88" s="132" t="s">
        <v>198</v>
      </c>
      <c r="B88" s="64">
        <v>71</v>
      </c>
      <c r="C88" s="53" t="s">
        <v>142</v>
      </c>
      <c r="D88" s="73" t="s">
        <v>60</v>
      </c>
      <c r="E88" s="52"/>
      <c r="F88" s="55"/>
      <c r="G88" s="52" t="s">
        <v>19</v>
      </c>
      <c r="H88" s="41"/>
      <c r="I88" s="14"/>
      <c r="J88" s="91"/>
      <c r="K88" s="31"/>
      <c r="L88" s="11"/>
      <c r="M88" s="29" t="s">
        <v>20</v>
      </c>
      <c r="N88" s="91"/>
      <c r="O88" s="31"/>
      <c r="P88" s="30"/>
      <c r="Q88" s="14"/>
      <c r="R88" s="91"/>
      <c r="S88" s="92"/>
      <c r="T88" s="12" t="s">
        <v>20</v>
      </c>
      <c r="U88" s="14"/>
      <c r="V88" s="13"/>
      <c r="W88" s="13"/>
      <c r="X88" s="13"/>
      <c r="Y88" s="13"/>
      <c r="Z88" s="13"/>
      <c r="AA88" s="13"/>
      <c r="AB88" s="13"/>
      <c r="AC88" s="12" t="s">
        <v>20</v>
      </c>
      <c r="AD88" s="12" t="s">
        <v>20</v>
      </c>
      <c r="AE88" s="12" t="s">
        <v>20</v>
      </c>
      <c r="AF88" s="13"/>
      <c r="AG88" s="13"/>
      <c r="AH88" s="13"/>
      <c r="AI88" s="12" t="s">
        <v>20</v>
      </c>
      <c r="AJ88" s="12" t="s">
        <v>20</v>
      </c>
      <c r="AK88" s="12" t="s">
        <v>20</v>
      </c>
      <c r="AL88" s="13"/>
      <c r="AM88" s="12" t="s">
        <v>20</v>
      </c>
      <c r="AN88" s="19" t="s">
        <v>207</v>
      </c>
    </row>
    <row r="89" spans="1:40" ht="43.5">
      <c r="A89" s="264" t="s">
        <v>94</v>
      </c>
      <c r="B89" s="15">
        <v>72</v>
      </c>
      <c r="C89" s="6" t="s">
        <v>173</v>
      </c>
      <c r="D89" s="33" t="s">
        <v>95</v>
      </c>
      <c r="E89" s="15"/>
      <c r="F89" s="65">
        <v>32</v>
      </c>
      <c r="G89" s="15" t="s">
        <v>19</v>
      </c>
      <c r="H89" s="34"/>
      <c r="I89" s="23"/>
      <c r="J89" s="48"/>
      <c r="K89" s="26"/>
      <c r="L89" s="37" t="s">
        <v>20</v>
      </c>
      <c r="M89" s="29"/>
      <c r="N89" s="96"/>
      <c r="O89" s="26"/>
      <c r="P89" s="34"/>
      <c r="Q89" s="23"/>
      <c r="R89" s="48"/>
      <c r="S89" s="48"/>
      <c r="T89" s="12" t="s">
        <v>20</v>
      </c>
      <c r="U89" s="12"/>
      <c r="V89" s="23"/>
      <c r="W89" s="23"/>
      <c r="X89" s="23"/>
      <c r="Y89" s="23"/>
      <c r="Z89" s="23"/>
      <c r="AA89" s="23"/>
      <c r="AB89" s="23"/>
      <c r="AC89" s="23"/>
      <c r="AD89" s="23"/>
      <c r="AE89" s="12" t="s">
        <v>20</v>
      </c>
      <c r="AF89" s="23"/>
      <c r="AG89" s="23"/>
      <c r="AH89" s="23"/>
      <c r="AI89" s="23"/>
      <c r="AJ89" s="23"/>
      <c r="AK89" s="23"/>
      <c r="AL89" s="23"/>
      <c r="AM89" s="23"/>
      <c r="AN89" s="19" t="s">
        <v>210</v>
      </c>
    </row>
    <row r="90" spans="1:40" ht="43.5" hidden="1">
      <c r="A90" s="257"/>
      <c r="B90" s="15">
        <v>73</v>
      </c>
      <c r="C90" s="6" t="s">
        <v>96</v>
      </c>
      <c r="D90" s="33" t="s">
        <v>97</v>
      </c>
      <c r="E90" s="15"/>
      <c r="F90" s="18"/>
      <c r="G90" s="15" t="s">
        <v>19</v>
      </c>
      <c r="H90" s="25"/>
      <c r="I90" s="29"/>
      <c r="J90" s="96"/>
      <c r="K90" s="26"/>
      <c r="L90" s="37" t="s">
        <v>20</v>
      </c>
      <c r="M90" s="29"/>
      <c r="N90" s="96"/>
      <c r="O90" s="26"/>
      <c r="P90" s="34"/>
      <c r="Q90" s="23"/>
      <c r="R90" s="48"/>
      <c r="S90" s="90"/>
      <c r="T90" s="12"/>
      <c r="U90" s="12" t="s">
        <v>20</v>
      </c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12" t="s">
        <v>20</v>
      </c>
      <c r="AL90" s="23"/>
      <c r="AM90" s="23"/>
      <c r="AN90" s="19" t="s">
        <v>210</v>
      </c>
    </row>
    <row r="91" spans="1:40" ht="87">
      <c r="A91" s="256" t="s">
        <v>98</v>
      </c>
      <c r="B91" s="15">
        <v>74</v>
      </c>
      <c r="C91" s="61" t="s">
        <v>220</v>
      </c>
      <c r="D91" s="62" t="s">
        <v>188</v>
      </c>
      <c r="E91" s="66">
        <v>24</v>
      </c>
      <c r="F91" s="67">
        <v>33</v>
      </c>
      <c r="G91" s="46" t="s">
        <v>23</v>
      </c>
      <c r="H91" s="25"/>
      <c r="I91" s="12"/>
      <c r="J91" s="90"/>
      <c r="K91" s="26"/>
      <c r="L91" s="27"/>
      <c r="M91" s="12"/>
      <c r="N91" s="90"/>
      <c r="O91" s="26"/>
      <c r="P91" s="25"/>
      <c r="Q91" s="12" t="s">
        <v>20</v>
      </c>
      <c r="R91" s="90"/>
      <c r="S91" s="90"/>
      <c r="T91" s="12" t="s">
        <v>20</v>
      </c>
      <c r="U91" s="14"/>
      <c r="V91" s="23"/>
      <c r="W91" s="12" t="s">
        <v>20</v>
      </c>
      <c r="X91" s="12" t="s">
        <v>20</v>
      </c>
      <c r="Y91" s="12" t="s">
        <v>20</v>
      </c>
      <c r="Z91" s="12" t="s">
        <v>20</v>
      </c>
      <c r="AA91" s="12" t="s">
        <v>20</v>
      </c>
      <c r="AB91" s="12" t="s">
        <v>20</v>
      </c>
      <c r="AC91" s="12" t="s">
        <v>20</v>
      </c>
      <c r="AD91" s="12" t="s">
        <v>20</v>
      </c>
      <c r="AE91" s="12" t="s">
        <v>20</v>
      </c>
      <c r="AF91" s="12" t="s">
        <v>20</v>
      </c>
      <c r="AG91" s="12" t="s">
        <v>20</v>
      </c>
      <c r="AH91" s="12" t="s">
        <v>20</v>
      </c>
      <c r="AI91" s="12" t="s">
        <v>20</v>
      </c>
      <c r="AJ91" s="12" t="s">
        <v>20</v>
      </c>
      <c r="AK91" s="12" t="s">
        <v>20</v>
      </c>
      <c r="AL91" s="12" t="s">
        <v>20</v>
      </c>
      <c r="AM91" s="12" t="s">
        <v>20</v>
      </c>
      <c r="AN91" s="19" t="s">
        <v>207</v>
      </c>
    </row>
    <row r="92" spans="1:40" ht="87" hidden="1">
      <c r="A92" s="256"/>
      <c r="B92" s="64">
        <v>75</v>
      </c>
      <c r="C92" s="6" t="s">
        <v>99</v>
      </c>
      <c r="D92" s="33" t="s">
        <v>190</v>
      </c>
      <c r="E92" s="15"/>
      <c r="F92" s="18"/>
      <c r="G92" s="15" t="s">
        <v>23</v>
      </c>
      <c r="H92" s="25"/>
      <c r="I92" s="12"/>
      <c r="J92" s="90"/>
      <c r="K92" s="26"/>
      <c r="L92" s="27"/>
      <c r="M92" s="12"/>
      <c r="N92" s="12"/>
      <c r="O92" s="26"/>
      <c r="P92" s="25"/>
      <c r="Q92" s="12"/>
      <c r="R92" s="12" t="s">
        <v>20</v>
      </c>
      <c r="S92" s="90"/>
      <c r="T92" s="12" t="s">
        <v>20</v>
      </c>
      <c r="U92" s="14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12" t="s">
        <v>20</v>
      </c>
      <c r="AL92" s="23"/>
      <c r="AM92" s="12" t="s">
        <v>20</v>
      </c>
      <c r="AN92" s="19" t="s">
        <v>207</v>
      </c>
    </row>
    <row r="93" spans="1:40" ht="43.5" hidden="1">
      <c r="A93" s="256"/>
      <c r="B93" s="15">
        <v>76</v>
      </c>
      <c r="C93" s="6" t="s">
        <v>100</v>
      </c>
      <c r="D93" s="7" t="s">
        <v>189</v>
      </c>
      <c r="E93" s="15"/>
      <c r="F93" s="18"/>
      <c r="G93" s="15" t="s">
        <v>23</v>
      </c>
      <c r="H93" s="37"/>
      <c r="I93" s="29"/>
      <c r="J93" s="96"/>
      <c r="K93" s="26"/>
      <c r="L93" s="27"/>
      <c r="M93" s="19"/>
      <c r="N93" s="89"/>
      <c r="O93" s="26"/>
      <c r="P93" s="25"/>
      <c r="Q93" s="23"/>
      <c r="R93" s="48"/>
      <c r="S93" s="90" t="s">
        <v>20</v>
      </c>
      <c r="T93" s="12" t="s">
        <v>20</v>
      </c>
      <c r="U93" s="14"/>
      <c r="V93" s="23"/>
      <c r="W93" s="23"/>
      <c r="X93" s="12" t="s">
        <v>20</v>
      </c>
      <c r="Y93" s="23"/>
      <c r="Z93" s="23"/>
      <c r="AA93" s="23"/>
      <c r="AB93" s="23"/>
      <c r="AC93" s="23"/>
      <c r="AD93" s="23"/>
      <c r="AE93" s="23"/>
      <c r="AF93" s="23"/>
      <c r="AG93" s="12" t="s">
        <v>20</v>
      </c>
      <c r="AH93" s="23"/>
      <c r="AI93" s="12" t="s">
        <v>20</v>
      </c>
      <c r="AJ93" s="12" t="s">
        <v>20</v>
      </c>
      <c r="AK93" s="12" t="s">
        <v>20</v>
      </c>
      <c r="AL93" s="12" t="s">
        <v>20</v>
      </c>
      <c r="AM93" s="12" t="s">
        <v>20</v>
      </c>
      <c r="AN93" s="19" t="s">
        <v>207</v>
      </c>
    </row>
    <row r="94" spans="1:40" ht="65.25">
      <c r="A94" s="256"/>
      <c r="B94" s="64">
        <v>77</v>
      </c>
      <c r="C94" s="69" t="s">
        <v>175</v>
      </c>
      <c r="D94" s="70" t="s">
        <v>101</v>
      </c>
      <c r="E94" s="68"/>
      <c r="F94" s="138" t="s">
        <v>251</v>
      </c>
      <c r="G94" s="68" t="s">
        <v>19</v>
      </c>
      <c r="H94" s="37"/>
      <c r="I94" s="12"/>
      <c r="J94" s="90"/>
      <c r="K94" s="12" t="s">
        <v>20</v>
      </c>
      <c r="L94" s="21"/>
      <c r="M94" s="23"/>
      <c r="N94" s="48"/>
      <c r="O94" s="26"/>
      <c r="P94" s="25"/>
      <c r="Q94" s="23"/>
      <c r="R94" s="48"/>
      <c r="S94" s="90"/>
      <c r="T94" s="12" t="s">
        <v>20</v>
      </c>
      <c r="U94" s="14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12" t="s">
        <v>20</v>
      </c>
      <c r="AJ94" s="12" t="s">
        <v>20</v>
      </c>
      <c r="AK94" s="12" t="s">
        <v>20</v>
      </c>
      <c r="AL94" s="12" t="s">
        <v>20</v>
      </c>
      <c r="AM94" s="12" t="s">
        <v>20</v>
      </c>
      <c r="AN94" s="19" t="s">
        <v>207</v>
      </c>
    </row>
    <row r="95" spans="1:40" ht="43.5">
      <c r="A95" s="130" t="s">
        <v>102</v>
      </c>
      <c r="B95" s="15">
        <v>78</v>
      </c>
      <c r="C95" s="6" t="s">
        <v>103</v>
      </c>
      <c r="D95" s="33" t="s">
        <v>50</v>
      </c>
      <c r="E95" s="15"/>
      <c r="F95" s="38">
        <v>35</v>
      </c>
      <c r="G95" s="15" t="s">
        <v>23</v>
      </c>
      <c r="H95" s="37"/>
      <c r="I95" s="12"/>
      <c r="J95" s="90"/>
      <c r="K95" s="12" t="s">
        <v>20</v>
      </c>
      <c r="L95" s="36"/>
      <c r="M95" s="12"/>
      <c r="N95" s="90"/>
      <c r="O95" s="26"/>
      <c r="P95" s="25"/>
      <c r="Q95" s="23"/>
      <c r="R95" s="48"/>
      <c r="S95" s="90"/>
      <c r="T95" s="12" t="s">
        <v>20</v>
      </c>
      <c r="U95" s="14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12" t="s">
        <v>20</v>
      </c>
      <c r="AL95" s="23"/>
      <c r="AM95" s="12" t="s">
        <v>20</v>
      </c>
      <c r="AN95" s="19" t="s">
        <v>208</v>
      </c>
    </row>
    <row r="96" spans="1:40">
      <c r="A96" s="126" t="s">
        <v>180</v>
      </c>
      <c r="B96" s="95"/>
      <c r="C96" s="117" t="s">
        <v>180</v>
      </c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118"/>
    </row>
    <row r="97" spans="1:40">
      <c r="A97" s="124" t="s">
        <v>199</v>
      </c>
      <c r="B97" s="115"/>
      <c r="C97" s="114" t="s">
        <v>199</v>
      </c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6"/>
    </row>
    <row r="98" spans="1:40" ht="43.5">
      <c r="A98" s="258" t="s">
        <v>104</v>
      </c>
      <c r="B98" s="15">
        <v>79</v>
      </c>
      <c r="C98" s="6" t="s">
        <v>105</v>
      </c>
      <c r="D98" s="33" t="s">
        <v>106</v>
      </c>
      <c r="E98" s="24">
        <v>25</v>
      </c>
      <c r="F98" s="38">
        <v>36</v>
      </c>
      <c r="G98" s="15" t="s">
        <v>26</v>
      </c>
      <c r="H98" s="25"/>
      <c r="I98" s="19"/>
      <c r="J98" s="89"/>
      <c r="K98" s="26"/>
      <c r="L98" s="27"/>
      <c r="M98" s="12"/>
      <c r="N98" s="90"/>
      <c r="O98" s="26"/>
      <c r="P98" s="37"/>
      <c r="Q98" s="29" t="s">
        <v>20</v>
      </c>
      <c r="R98" s="96"/>
      <c r="S98" s="48"/>
      <c r="T98" s="12" t="s">
        <v>20</v>
      </c>
      <c r="U98" s="14"/>
      <c r="V98" s="23"/>
      <c r="W98" s="23"/>
      <c r="X98" s="23"/>
      <c r="Y98" s="12" t="s">
        <v>20</v>
      </c>
      <c r="Z98" s="23"/>
      <c r="AA98" s="23"/>
      <c r="AB98" s="23"/>
      <c r="AC98" s="23"/>
      <c r="AD98" s="23"/>
      <c r="AE98" s="23"/>
      <c r="AF98" s="23"/>
      <c r="AG98" s="12" t="s">
        <v>20</v>
      </c>
      <c r="AH98" s="23"/>
      <c r="AI98" s="23"/>
      <c r="AJ98" s="12" t="s">
        <v>20</v>
      </c>
      <c r="AK98" s="23"/>
      <c r="AL98" s="23"/>
      <c r="AM98" s="23"/>
      <c r="AN98" s="19" t="s">
        <v>208</v>
      </c>
    </row>
    <row r="99" spans="1:40" ht="43.5">
      <c r="A99" s="258"/>
      <c r="B99" s="15">
        <v>80</v>
      </c>
      <c r="C99" s="6" t="s">
        <v>171</v>
      </c>
      <c r="D99" s="33" t="s">
        <v>62</v>
      </c>
      <c r="E99" s="15"/>
      <c r="F99" s="38">
        <v>37</v>
      </c>
      <c r="G99" s="15" t="s">
        <v>19</v>
      </c>
      <c r="H99" s="37"/>
      <c r="I99" s="23"/>
      <c r="J99" s="48"/>
      <c r="K99" s="26"/>
      <c r="L99" s="36" t="s">
        <v>20</v>
      </c>
      <c r="M99" s="23"/>
      <c r="N99" s="48"/>
      <c r="O99" s="26"/>
      <c r="P99" s="25"/>
      <c r="Q99" s="23"/>
      <c r="R99" s="48"/>
      <c r="S99" s="90"/>
      <c r="T99" s="12" t="s">
        <v>20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 t="s">
        <v>20</v>
      </c>
      <c r="AJ99" s="12" t="s">
        <v>20</v>
      </c>
      <c r="AK99" s="12"/>
      <c r="AL99" s="12"/>
      <c r="AM99" s="12"/>
      <c r="AN99" s="19" t="s">
        <v>210</v>
      </c>
    </row>
    <row r="100" spans="1:40" ht="65.25" hidden="1">
      <c r="A100" s="256" t="s">
        <v>177</v>
      </c>
      <c r="B100" s="15">
        <v>81</v>
      </c>
      <c r="C100" s="61" t="s">
        <v>244</v>
      </c>
      <c r="D100" s="71" t="s">
        <v>107</v>
      </c>
      <c r="E100" s="46"/>
      <c r="F100" s="72"/>
      <c r="G100" s="46" t="s">
        <v>23</v>
      </c>
      <c r="H100" s="25"/>
      <c r="I100" s="29"/>
      <c r="J100" s="96"/>
      <c r="K100" s="26"/>
      <c r="L100" s="27"/>
      <c r="M100" s="29"/>
      <c r="N100" s="96"/>
      <c r="O100" s="26"/>
      <c r="P100" s="34"/>
      <c r="Q100" s="29" t="s">
        <v>20</v>
      </c>
      <c r="R100" s="96"/>
      <c r="S100" s="48"/>
      <c r="T100" s="12" t="s">
        <v>20</v>
      </c>
      <c r="U100" s="12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12" t="s">
        <v>20</v>
      </c>
      <c r="AH100" s="23"/>
      <c r="AI100" s="23"/>
      <c r="AJ100" s="23"/>
      <c r="AK100" s="12" t="s">
        <v>20</v>
      </c>
      <c r="AL100" s="23"/>
      <c r="AM100" s="23"/>
      <c r="AN100" s="19" t="s">
        <v>207</v>
      </c>
    </row>
    <row r="101" spans="1:40" ht="43.5" hidden="1">
      <c r="A101" s="257"/>
      <c r="B101" s="15">
        <v>82</v>
      </c>
      <c r="C101" s="6" t="s">
        <v>129</v>
      </c>
      <c r="D101" s="33" t="s">
        <v>108</v>
      </c>
      <c r="E101" s="15"/>
      <c r="F101" s="15"/>
      <c r="G101" s="15" t="s">
        <v>19</v>
      </c>
      <c r="H101" s="25"/>
      <c r="I101" s="29"/>
      <c r="J101" s="96"/>
      <c r="K101" s="26"/>
      <c r="L101" s="27"/>
      <c r="M101" s="29"/>
      <c r="N101" s="96"/>
      <c r="O101" s="26"/>
      <c r="P101" s="34"/>
      <c r="Q101" s="29" t="s">
        <v>20</v>
      </c>
      <c r="R101" s="96"/>
      <c r="S101" s="48"/>
      <c r="T101" s="12" t="s">
        <v>20</v>
      </c>
      <c r="U101" s="12"/>
      <c r="V101" s="12"/>
      <c r="W101" s="12"/>
      <c r="X101" s="12" t="s">
        <v>20</v>
      </c>
      <c r="Y101" s="12"/>
      <c r="Z101" s="12" t="s">
        <v>20</v>
      </c>
      <c r="AA101" s="12"/>
      <c r="AB101" s="12"/>
      <c r="AC101" s="12"/>
      <c r="AD101" s="12"/>
      <c r="AE101" s="12"/>
      <c r="AF101" s="12"/>
      <c r="AG101" s="12" t="s">
        <v>20</v>
      </c>
      <c r="AH101" s="12" t="s">
        <v>20</v>
      </c>
      <c r="AI101" s="12"/>
      <c r="AJ101" s="12"/>
      <c r="AK101" s="12" t="s">
        <v>20</v>
      </c>
      <c r="AL101" s="12"/>
      <c r="AM101" s="12" t="s">
        <v>20</v>
      </c>
      <c r="AN101" s="108" t="s">
        <v>207</v>
      </c>
    </row>
    <row r="102" spans="1:40">
      <c r="A102" s="124" t="s">
        <v>200</v>
      </c>
      <c r="B102" s="115"/>
      <c r="C102" s="114" t="s">
        <v>200</v>
      </c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6"/>
    </row>
    <row r="103" spans="1:40" ht="65.25">
      <c r="A103" s="125" t="s">
        <v>109</v>
      </c>
      <c r="B103" s="15">
        <v>83</v>
      </c>
      <c r="C103" s="6" t="s">
        <v>218</v>
      </c>
      <c r="D103" s="33" t="s">
        <v>60</v>
      </c>
      <c r="E103" s="24">
        <v>26</v>
      </c>
      <c r="F103" s="18"/>
      <c r="G103" s="15" t="s">
        <v>23</v>
      </c>
      <c r="H103" s="25"/>
      <c r="I103" s="23"/>
      <c r="J103" s="48"/>
      <c r="K103" s="26"/>
      <c r="L103" s="27"/>
      <c r="M103" s="29" t="s">
        <v>20</v>
      </c>
      <c r="N103" s="96"/>
      <c r="O103" s="26"/>
      <c r="P103" s="34"/>
      <c r="Q103" s="23"/>
      <c r="R103" s="48"/>
      <c r="S103" s="48"/>
      <c r="T103" s="12" t="s">
        <v>20</v>
      </c>
      <c r="U103" s="12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12" t="s">
        <v>20</v>
      </c>
      <c r="AH103" s="23"/>
      <c r="AI103" s="23"/>
      <c r="AJ103" s="23"/>
      <c r="AK103" s="23"/>
      <c r="AL103" s="23"/>
      <c r="AM103" s="23"/>
      <c r="AN103" s="19" t="s">
        <v>205</v>
      </c>
    </row>
    <row r="104" spans="1:40" ht="43.5" hidden="1">
      <c r="A104" s="258" t="s">
        <v>178</v>
      </c>
      <c r="B104" s="15">
        <v>84</v>
      </c>
      <c r="C104" s="35" t="s">
        <v>110</v>
      </c>
      <c r="D104" s="33" t="s">
        <v>111</v>
      </c>
      <c r="E104" s="15"/>
      <c r="F104" s="18"/>
      <c r="G104" s="15" t="s">
        <v>23</v>
      </c>
      <c r="H104" s="25"/>
      <c r="I104" s="29"/>
      <c r="J104" s="29"/>
      <c r="K104" s="26"/>
      <c r="L104" s="27"/>
      <c r="M104" s="29" t="s">
        <v>20</v>
      </c>
      <c r="N104" s="89"/>
      <c r="O104" s="26"/>
      <c r="P104" s="37"/>
      <c r="Q104" s="23"/>
      <c r="R104" s="48"/>
      <c r="S104" s="48"/>
      <c r="T104" s="12" t="s">
        <v>20</v>
      </c>
      <c r="U104" s="14"/>
      <c r="V104" s="23"/>
      <c r="W104" s="23"/>
      <c r="X104" s="23"/>
      <c r="Y104" s="12" t="s">
        <v>20</v>
      </c>
      <c r="Z104" s="23"/>
      <c r="AA104" s="23"/>
      <c r="AB104" s="12" t="s">
        <v>20</v>
      </c>
      <c r="AC104" s="23"/>
      <c r="AD104" s="23"/>
      <c r="AE104" s="23"/>
      <c r="AF104" s="23"/>
      <c r="AG104" s="23"/>
      <c r="AH104" s="12" t="s">
        <v>20</v>
      </c>
      <c r="AI104" s="12" t="s">
        <v>20</v>
      </c>
      <c r="AJ104" s="12" t="s">
        <v>20</v>
      </c>
      <c r="AK104" s="12" t="s">
        <v>20</v>
      </c>
      <c r="AL104" s="23"/>
      <c r="AM104" s="23"/>
      <c r="AN104" s="19" t="s">
        <v>210</v>
      </c>
    </row>
    <row r="105" spans="1:40" ht="43.5" hidden="1">
      <c r="A105" s="258"/>
      <c r="B105" s="15">
        <v>85</v>
      </c>
      <c r="C105" s="6" t="s">
        <v>112</v>
      </c>
      <c r="D105" s="33" t="s">
        <v>111</v>
      </c>
      <c r="E105" s="15"/>
      <c r="F105" s="18"/>
      <c r="G105" s="15" t="s">
        <v>23</v>
      </c>
      <c r="H105" s="25"/>
      <c r="I105" s="29"/>
      <c r="J105" s="96"/>
      <c r="K105" s="29" t="s">
        <v>20</v>
      </c>
      <c r="L105" s="27"/>
      <c r="M105" s="19"/>
      <c r="N105" s="89"/>
      <c r="O105" s="26"/>
      <c r="P105" s="37"/>
      <c r="Q105" s="23"/>
      <c r="R105" s="48"/>
      <c r="S105" s="48"/>
      <c r="T105" s="12" t="s">
        <v>20</v>
      </c>
      <c r="U105" s="14"/>
      <c r="V105" s="23"/>
      <c r="W105" s="23"/>
      <c r="X105" s="23"/>
      <c r="Y105" s="23"/>
      <c r="Z105" s="23"/>
      <c r="AA105" s="23"/>
      <c r="AB105" s="12" t="s">
        <v>20</v>
      </c>
      <c r="AC105" s="23"/>
      <c r="AD105" s="23"/>
      <c r="AE105" s="23"/>
      <c r="AF105" s="23"/>
      <c r="AG105" s="23"/>
      <c r="AH105" s="12" t="s">
        <v>20</v>
      </c>
      <c r="AI105" s="12" t="s">
        <v>20</v>
      </c>
      <c r="AJ105" s="12" t="s">
        <v>20</v>
      </c>
      <c r="AK105" s="12" t="s">
        <v>20</v>
      </c>
      <c r="AL105" s="23"/>
      <c r="AM105" s="23"/>
      <c r="AN105" s="19" t="s">
        <v>210</v>
      </c>
    </row>
    <row r="106" spans="1:40">
      <c r="A106" s="124" t="s">
        <v>113</v>
      </c>
      <c r="B106" s="115"/>
      <c r="C106" s="114" t="s">
        <v>113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6"/>
    </row>
    <row r="107" spans="1:40" ht="65.25" hidden="1">
      <c r="A107" s="259" t="s">
        <v>161</v>
      </c>
      <c r="B107" s="15">
        <v>86</v>
      </c>
      <c r="C107" s="6" t="s">
        <v>114</v>
      </c>
      <c r="D107" s="33" t="s">
        <v>115</v>
      </c>
      <c r="E107" s="15"/>
      <c r="F107" s="34"/>
      <c r="G107" s="15" t="s">
        <v>23</v>
      </c>
      <c r="H107" s="37" t="s">
        <v>20</v>
      </c>
      <c r="I107" s="23"/>
      <c r="J107" s="48"/>
      <c r="K107" s="26"/>
      <c r="L107" s="27"/>
      <c r="M107" s="23"/>
      <c r="N107" s="48"/>
      <c r="O107" s="26"/>
      <c r="P107" s="37"/>
      <c r="Q107" s="23"/>
      <c r="R107" s="48"/>
      <c r="S107" s="48"/>
      <c r="T107" s="12" t="s">
        <v>20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 t="s">
        <v>20</v>
      </c>
      <c r="AH107" s="12" t="s">
        <v>20</v>
      </c>
      <c r="AI107" s="12"/>
      <c r="AJ107" s="12"/>
      <c r="AK107" s="12" t="s">
        <v>20</v>
      </c>
      <c r="AL107" s="12" t="s">
        <v>20</v>
      </c>
      <c r="AM107" s="12" t="s">
        <v>20</v>
      </c>
      <c r="AN107" s="19"/>
    </row>
    <row r="108" spans="1:40" ht="65.25" hidden="1">
      <c r="A108" s="260"/>
      <c r="B108" s="15">
        <v>87</v>
      </c>
      <c r="C108" s="6" t="s">
        <v>116</v>
      </c>
      <c r="D108" s="33" t="s">
        <v>115</v>
      </c>
      <c r="E108" s="15"/>
      <c r="F108" s="34"/>
      <c r="G108" s="15" t="s">
        <v>23</v>
      </c>
      <c r="H108" s="37" t="s">
        <v>20</v>
      </c>
      <c r="I108" s="23"/>
      <c r="J108" s="48"/>
      <c r="K108" s="26"/>
      <c r="L108" s="27"/>
      <c r="M108" s="23"/>
      <c r="N108" s="48"/>
      <c r="O108" s="26"/>
      <c r="P108" s="37"/>
      <c r="Q108" s="23"/>
      <c r="R108" s="48"/>
      <c r="S108" s="48"/>
      <c r="T108" s="12" t="s">
        <v>20</v>
      </c>
      <c r="U108" s="12"/>
      <c r="V108" s="12"/>
      <c r="W108" s="12"/>
      <c r="X108" s="12" t="s">
        <v>20</v>
      </c>
      <c r="Y108" s="12"/>
      <c r="Z108" s="12"/>
      <c r="AA108" s="12"/>
      <c r="AB108" s="12"/>
      <c r="AC108" s="12"/>
      <c r="AD108" s="12"/>
      <c r="AE108" s="12"/>
      <c r="AF108" s="12"/>
      <c r="AG108" s="12" t="s">
        <v>20</v>
      </c>
      <c r="AH108" s="12" t="s">
        <v>20</v>
      </c>
      <c r="AI108" s="12"/>
      <c r="AJ108" s="12"/>
      <c r="AK108" s="12" t="s">
        <v>20</v>
      </c>
      <c r="AL108" s="12" t="s">
        <v>20</v>
      </c>
      <c r="AM108" s="12" t="s">
        <v>20</v>
      </c>
      <c r="AN108" s="19"/>
    </row>
    <row r="109" spans="1:40" ht="43.5">
      <c r="A109" s="260"/>
      <c r="B109" s="15">
        <v>88</v>
      </c>
      <c r="C109" s="39" t="s">
        <v>174</v>
      </c>
      <c r="D109" s="62" t="s">
        <v>118</v>
      </c>
      <c r="E109" s="46"/>
      <c r="F109" s="74">
        <v>38</v>
      </c>
      <c r="G109" s="46" t="s">
        <v>23</v>
      </c>
      <c r="H109" s="37"/>
      <c r="I109" s="23"/>
      <c r="J109" s="48"/>
      <c r="K109" s="20" t="s">
        <v>20</v>
      </c>
      <c r="L109" s="27"/>
      <c r="M109" s="23"/>
      <c r="N109" s="48"/>
      <c r="O109" s="26"/>
      <c r="P109" s="25"/>
      <c r="Q109" s="23"/>
      <c r="R109" s="48"/>
      <c r="S109" s="90"/>
      <c r="T109" s="12" t="s">
        <v>20</v>
      </c>
      <c r="U109" s="14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12" t="s">
        <v>20</v>
      </c>
      <c r="AL109" s="23"/>
      <c r="AM109" s="23"/>
      <c r="AN109" s="19" t="s">
        <v>208</v>
      </c>
    </row>
    <row r="110" spans="1:40" ht="43.5" hidden="1">
      <c r="A110" s="260"/>
      <c r="B110" s="15">
        <v>89</v>
      </c>
      <c r="C110" s="53" t="s">
        <v>119</v>
      </c>
      <c r="D110" s="73" t="s">
        <v>120</v>
      </c>
      <c r="E110" s="64"/>
      <c r="F110" s="75"/>
      <c r="G110" s="64" t="s">
        <v>23</v>
      </c>
      <c r="H110" s="37"/>
      <c r="I110" s="23"/>
      <c r="J110" s="37" t="s">
        <v>20</v>
      </c>
      <c r="K110" s="26"/>
      <c r="L110" s="27"/>
      <c r="M110" s="23"/>
      <c r="N110" s="48"/>
      <c r="O110" s="26"/>
      <c r="P110" s="37"/>
      <c r="Q110" s="23"/>
      <c r="R110" s="48"/>
      <c r="S110" s="48"/>
      <c r="T110" s="12" t="s">
        <v>20</v>
      </c>
      <c r="U110" s="14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12" t="s">
        <v>20</v>
      </c>
      <c r="AH110" s="12" t="s">
        <v>20</v>
      </c>
      <c r="AI110" s="12" t="s">
        <v>20</v>
      </c>
      <c r="AJ110" s="12" t="s">
        <v>20</v>
      </c>
      <c r="AK110" s="12" t="s">
        <v>20</v>
      </c>
      <c r="AL110" s="23"/>
      <c r="AM110" s="23"/>
      <c r="AN110" s="19" t="s">
        <v>209</v>
      </c>
    </row>
    <row r="111" spans="1:40" ht="65.25" hidden="1">
      <c r="A111" s="261" t="s">
        <v>121</v>
      </c>
      <c r="B111" s="15">
        <v>90</v>
      </c>
      <c r="C111" s="6" t="s">
        <v>150</v>
      </c>
      <c r="D111" s="33" t="s">
        <v>115</v>
      </c>
      <c r="E111" s="15"/>
      <c r="F111" s="34"/>
      <c r="G111" s="15" t="s">
        <v>23</v>
      </c>
      <c r="H111" s="37" t="s">
        <v>20</v>
      </c>
      <c r="I111" s="23"/>
      <c r="J111" s="48"/>
      <c r="K111" s="26"/>
      <c r="L111" s="27"/>
      <c r="M111" s="23"/>
      <c r="N111" s="48"/>
      <c r="O111" s="26"/>
      <c r="P111" s="37"/>
      <c r="Q111" s="23"/>
      <c r="R111" s="48"/>
      <c r="S111" s="48"/>
      <c r="T111" s="12" t="s">
        <v>20</v>
      </c>
      <c r="U111" s="14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 t="s">
        <v>20</v>
      </c>
      <c r="AH111" s="12" t="s">
        <v>20</v>
      </c>
      <c r="AI111" s="12" t="s">
        <v>20</v>
      </c>
      <c r="AJ111" s="12" t="s">
        <v>20</v>
      </c>
      <c r="AK111" s="12" t="s">
        <v>20</v>
      </c>
      <c r="AL111" s="12" t="s">
        <v>20</v>
      </c>
      <c r="AM111" s="12" t="s">
        <v>20</v>
      </c>
      <c r="AN111" s="19" t="s">
        <v>207</v>
      </c>
    </row>
    <row r="112" spans="1:40" ht="65.25" hidden="1">
      <c r="A112" s="262"/>
      <c r="B112" s="15">
        <v>91</v>
      </c>
      <c r="C112" s="6" t="s">
        <v>242</v>
      </c>
      <c r="D112" s="33" t="s">
        <v>115</v>
      </c>
      <c r="E112" s="15"/>
      <c r="F112" s="34"/>
      <c r="G112" s="15" t="s">
        <v>23</v>
      </c>
      <c r="H112" s="37" t="s">
        <v>20</v>
      </c>
      <c r="I112" s="23"/>
      <c r="J112" s="48"/>
      <c r="K112" s="26"/>
      <c r="L112" s="27"/>
      <c r="M112" s="23"/>
      <c r="N112" s="48"/>
      <c r="O112" s="26"/>
      <c r="P112" s="25"/>
      <c r="Q112" s="23"/>
      <c r="R112" s="48"/>
      <c r="S112" s="90"/>
      <c r="T112" s="23"/>
      <c r="U112" s="14"/>
      <c r="V112" s="12" t="s">
        <v>20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9"/>
    </row>
    <row r="113" spans="1:40">
      <c r="A113" s="263"/>
      <c r="B113" s="15">
        <v>92</v>
      </c>
      <c r="C113" s="76" t="s">
        <v>122</v>
      </c>
      <c r="D113" s="71" t="s">
        <v>117</v>
      </c>
      <c r="E113" s="66">
        <v>27</v>
      </c>
      <c r="F113" s="67">
        <v>39</v>
      </c>
      <c r="G113" s="46" t="s">
        <v>19</v>
      </c>
      <c r="H113" s="34"/>
      <c r="I113" s="23"/>
      <c r="J113" s="48"/>
      <c r="K113" s="26"/>
      <c r="L113" s="21"/>
      <c r="M113" s="23"/>
      <c r="N113" s="48"/>
      <c r="O113" s="28" t="s">
        <v>20</v>
      </c>
      <c r="P113" s="25"/>
      <c r="Q113" s="23"/>
      <c r="R113" s="48"/>
      <c r="S113" s="90"/>
      <c r="T113" s="12" t="s">
        <v>20</v>
      </c>
      <c r="U113" s="12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12" t="s">
        <v>20</v>
      </c>
      <c r="AL113" s="23"/>
      <c r="AM113" s="23"/>
      <c r="AN113" s="19" t="s">
        <v>208</v>
      </c>
    </row>
    <row r="114" spans="1:40">
      <c r="A114" s="124" t="s">
        <v>123</v>
      </c>
      <c r="B114" s="115"/>
      <c r="C114" s="114" t="s">
        <v>123</v>
      </c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6"/>
    </row>
    <row r="115" spans="1:40" ht="43.5">
      <c r="A115" s="253" t="s">
        <v>162</v>
      </c>
      <c r="B115" s="83">
        <v>93</v>
      </c>
      <c r="C115" s="6" t="s">
        <v>124</v>
      </c>
      <c r="D115" s="33" t="s">
        <v>125</v>
      </c>
      <c r="E115" s="24">
        <v>28</v>
      </c>
      <c r="F115" s="15"/>
      <c r="G115" s="15" t="s">
        <v>19</v>
      </c>
      <c r="H115" s="25"/>
      <c r="I115" s="12"/>
      <c r="J115" s="90"/>
      <c r="K115" s="26"/>
      <c r="L115" s="37"/>
      <c r="M115" s="23"/>
      <c r="N115" s="48"/>
      <c r="O115" s="26"/>
      <c r="P115" s="37" t="s">
        <v>20</v>
      </c>
      <c r="Q115" s="23"/>
      <c r="R115" s="48"/>
      <c r="S115" s="48"/>
      <c r="T115" s="12" t="s">
        <v>20</v>
      </c>
      <c r="U115" s="23"/>
      <c r="V115" s="14"/>
      <c r="W115" s="14"/>
      <c r="X115" s="14"/>
      <c r="Y115" s="12" t="s">
        <v>20</v>
      </c>
      <c r="Z115" s="14"/>
      <c r="AA115" s="14"/>
      <c r="AB115" s="14"/>
      <c r="AC115" s="14"/>
      <c r="AD115" s="14"/>
      <c r="AE115" s="14"/>
      <c r="AF115" s="14"/>
      <c r="AG115" s="14"/>
      <c r="AH115" s="12" t="s">
        <v>20</v>
      </c>
      <c r="AI115" s="12" t="s">
        <v>20</v>
      </c>
      <c r="AJ115" s="14"/>
      <c r="AK115" s="12" t="s">
        <v>20</v>
      </c>
      <c r="AL115" s="12" t="s">
        <v>20</v>
      </c>
      <c r="AM115" s="12" t="s">
        <v>20</v>
      </c>
      <c r="AN115" s="108" t="s">
        <v>207</v>
      </c>
    </row>
    <row r="116" spans="1:40" hidden="1">
      <c r="A116" s="253"/>
      <c r="B116" s="83">
        <v>94</v>
      </c>
      <c r="C116" s="6" t="s">
        <v>151</v>
      </c>
      <c r="D116" s="33" t="s">
        <v>125</v>
      </c>
      <c r="E116" s="15"/>
      <c r="F116" s="15"/>
      <c r="G116" s="15" t="s">
        <v>23</v>
      </c>
      <c r="H116" s="37"/>
      <c r="I116" s="23"/>
      <c r="J116" s="48"/>
      <c r="K116" s="26"/>
      <c r="L116" s="27"/>
      <c r="M116" s="23"/>
      <c r="N116" s="48"/>
      <c r="O116" s="26"/>
      <c r="P116" s="37" t="s">
        <v>20</v>
      </c>
      <c r="Q116" s="23"/>
      <c r="R116" s="48"/>
      <c r="S116" s="48"/>
      <c r="T116" s="12" t="s">
        <v>20</v>
      </c>
      <c r="U116" s="23"/>
      <c r="V116" s="12"/>
      <c r="W116" s="12"/>
      <c r="X116" s="12" t="s">
        <v>20</v>
      </c>
      <c r="Y116" s="12"/>
      <c r="Z116" s="12"/>
      <c r="AA116" s="12"/>
      <c r="AB116" s="12"/>
      <c r="AC116" s="12"/>
      <c r="AD116" s="12"/>
      <c r="AE116" s="12"/>
      <c r="AF116" s="12"/>
      <c r="AG116" s="12" t="s">
        <v>20</v>
      </c>
      <c r="AH116" s="12"/>
      <c r="AI116" s="12" t="s">
        <v>20</v>
      </c>
      <c r="AJ116" s="12" t="s">
        <v>20</v>
      </c>
      <c r="AK116" s="12" t="s">
        <v>20</v>
      </c>
      <c r="AL116" s="12"/>
      <c r="AM116" s="12"/>
      <c r="AN116" s="108"/>
    </row>
    <row r="117" spans="1:40" ht="87" hidden="1">
      <c r="A117" s="130" t="s">
        <v>126</v>
      </c>
      <c r="B117" s="15">
        <v>95</v>
      </c>
      <c r="C117" s="6" t="s">
        <v>127</v>
      </c>
      <c r="D117" s="33" t="s">
        <v>125</v>
      </c>
      <c r="E117" s="15"/>
      <c r="F117" s="25"/>
      <c r="G117" s="15" t="s">
        <v>23</v>
      </c>
      <c r="H117" s="37"/>
      <c r="I117" s="12"/>
      <c r="J117" s="90"/>
      <c r="K117" s="26"/>
      <c r="L117" s="21"/>
      <c r="M117" s="23"/>
      <c r="N117" s="48"/>
      <c r="O117" s="26"/>
      <c r="P117" s="25"/>
      <c r="Q117" s="12" t="s">
        <v>20</v>
      </c>
      <c r="R117" s="90"/>
      <c r="S117" s="90"/>
      <c r="T117" s="12" t="s">
        <v>20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 t="s">
        <v>20</v>
      </c>
      <c r="AI117" s="12" t="s">
        <v>20</v>
      </c>
      <c r="AJ117" s="12"/>
      <c r="AK117" s="12" t="s">
        <v>20</v>
      </c>
      <c r="AL117" s="12"/>
      <c r="AM117" s="12" t="s">
        <v>20</v>
      </c>
      <c r="AN117" s="108" t="s">
        <v>207</v>
      </c>
    </row>
    <row r="118" spans="1:40">
      <c r="A118" s="124" t="s">
        <v>201</v>
      </c>
      <c r="B118" s="115"/>
      <c r="C118" s="114" t="s">
        <v>201</v>
      </c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6"/>
    </row>
    <row r="119" spans="1:40" ht="66" thickBot="1">
      <c r="A119" s="133" t="s">
        <v>202</v>
      </c>
      <c r="B119" s="64">
        <v>96</v>
      </c>
      <c r="C119" s="53" t="s">
        <v>216</v>
      </c>
      <c r="D119" s="73" t="s">
        <v>128</v>
      </c>
      <c r="E119" s="101">
        <v>29</v>
      </c>
      <c r="F119" s="102"/>
      <c r="G119" s="64" t="s">
        <v>23</v>
      </c>
      <c r="H119" s="84" t="s">
        <v>20</v>
      </c>
      <c r="I119" s="81"/>
      <c r="J119" s="98"/>
      <c r="K119" s="85"/>
      <c r="L119" s="86"/>
      <c r="M119" s="81"/>
      <c r="N119" s="98"/>
      <c r="O119" s="85"/>
      <c r="P119" s="87"/>
      <c r="Q119" s="81"/>
      <c r="R119" s="98"/>
      <c r="S119" s="109"/>
      <c r="T119" s="12" t="s">
        <v>20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 t="s">
        <v>20</v>
      </c>
      <c r="AL119" s="12"/>
      <c r="AM119" s="12"/>
      <c r="AN119" s="19" t="s">
        <v>207</v>
      </c>
    </row>
    <row r="120" spans="1:40" ht="22.5" thickBot="1">
      <c r="A120" s="134"/>
      <c r="B120" s="82"/>
      <c r="C120" s="254" t="s">
        <v>212</v>
      </c>
      <c r="D120" s="255"/>
      <c r="E120" s="103">
        <v>29</v>
      </c>
      <c r="F120" s="104">
        <v>39</v>
      </c>
      <c r="G120" s="82"/>
      <c r="H120" s="82">
        <f>COUNTIF(H6:H119,"P")</f>
        <v>8</v>
      </c>
      <c r="I120" s="82">
        <f t="shared" ref="I120:S120" si="0">COUNTIF(I6:I119,"P")</f>
        <v>5</v>
      </c>
      <c r="J120" s="82">
        <f t="shared" si="0"/>
        <v>7</v>
      </c>
      <c r="K120" s="82">
        <f t="shared" si="0"/>
        <v>21</v>
      </c>
      <c r="L120" s="82">
        <f t="shared" si="0"/>
        <v>14</v>
      </c>
      <c r="M120" s="82">
        <f t="shared" si="0"/>
        <v>14</v>
      </c>
      <c r="N120" s="82">
        <f t="shared" si="0"/>
        <v>1</v>
      </c>
      <c r="O120" s="82">
        <f t="shared" si="0"/>
        <v>17</v>
      </c>
      <c r="P120" s="82">
        <f t="shared" si="0"/>
        <v>2</v>
      </c>
      <c r="Q120" s="82">
        <f t="shared" si="0"/>
        <v>5</v>
      </c>
      <c r="R120" s="82">
        <f t="shared" si="0"/>
        <v>1</v>
      </c>
      <c r="S120" s="113">
        <f t="shared" si="0"/>
        <v>1</v>
      </c>
      <c r="T120" s="112">
        <f t="shared" ref="T120:V120" si="1">COUNTIF(T3:T119,"P")</f>
        <v>49</v>
      </c>
      <c r="U120" s="112">
        <f t="shared" si="1"/>
        <v>46</v>
      </c>
      <c r="V120" s="112">
        <f t="shared" si="1"/>
        <v>1</v>
      </c>
      <c r="W120" s="110">
        <v>1</v>
      </c>
      <c r="X120" s="110">
        <v>8</v>
      </c>
      <c r="Y120" s="110">
        <v>6</v>
      </c>
      <c r="Z120" s="110">
        <v>3</v>
      </c>
      <c r="AA120" s="110">
        <v>1</v>
      </c>
      <c r="AB120" s="110">
        <v>3</v>
      </c>
      <c r="AC120" s="110">
        <v>2</v>
      </c>
      <c r="AD120" s="110">
        <v>2</v>
      </c>
      <c r="AE120" s="110">
        <v>3</v>
      </c>
      <c r="AF120" s="110">
        <v>2</v>
      </c>
      <c r="AG120" s="110">
        <v>15</v>
      </c>
      <c r="AH120" s="110">
        <v>10</v>
      </c>
      <c r="AI120" s="110">
        <v>22</v>
      </c>
      <c r="AJ120" s="110">
        <v>18</v>
      </c>
      <c r="AK120" s="110">
        <v>37</v>
      </c>
      <c r="AL120" s="110">
        <v>9</v>
      </c>
      <c r="AM120" s="110">
        <v>23</v>
      </c>
      <c r="AN120" s="19"/>
    </row>
    <row r="121" spans="1:40">
      <c r="A121" s="135"/>
      <c r="C121" s="78"/>
    </row>
    <row r="122" spans="1:40" ht="27.75">
      <c r="A122" s="135"/>
      <c r="C122" s="139" t="s">
        <v>252</v>
      </c>
      <c r="T122" s="80">
        <f>SUM(I122:Q122)</f>
        <v>0</v>
      </c>
    </row>
    <row r="123" spans="1:40" ht="27.75">
      <c r="A123" s="135"/>
      <c r="C123" s="140" t="s">
        <v>254</v>
      </c>
    </row>
    <row r="124" spans="1:40" ht="27.75">
      <c r="A124" s="135"/>
      <c r="C124" s="140" t="s">
        <v>253</v>
      </c>
    </row>
    <row r="125" spans="1:40">
      <c r="A125" s="135"/>
    </row>
    <row r="126" spans="1:40">
      <c r="A126" s="135"/>
      <c r="AN126" s="77"/>
    </row>
    <row r="127" spans="1:40">
      <c r="A127" s="135"/>
      <c r="AN127" s="77"/>
    </row>
    <row r="128" spans="1:40">
      <c r="A128" s="135"/>
      <c r="AN128" s="77"/>
    </row>
    <row r="129" spans="1:40">
      <c r="A129" s="135"/>
      <c r="AN129" s="77"/>
    </row>
    <row r="130" spans="1:40">
      <c r="A130" s="135"/>
      <c r="AN130" s="77"/>
    </row>
    <row r="131" spans="1:40">
      <c r="A131" s="135"/>
      <c r="AN131" s="77"/>
    </row>
    <row r="132" spans="1:40">
      <c r="A132" s="135"/>
      <c r="AN132" s="77"/>
    </row>
    <row r="133" spans="1:40">
      <c r="A133" s="135"/>
      <c r="AN133" s="77"/>
    </row>
    <row r="134" spans="1:40">
      <c r="A134" s="135"/>
      <c r="AN134" s="77"/>
    </row>
    <row r="135" spans="1:40">
      <c r="A135" s="135"/>
      <c r="AN135" s="77"/>
    </row>
    <row r="136" spans="1:40">
      <c r="A136" s="135"/>
      <c r="AN136" s="77"/>
    </row>
    <row r="137" spans="1:40">
      <c r="A137" s="135"/>
      <c r="AN137" s="77"/>
    </row>
    <row r="138" spans="1:40">
      <c r="A138" s="135"/>
      <c r="AN138" s="77"/>
    </row>
    <row r="139" spans="1:40">
      <c r="A139" s="135"/>
      <c r="AN139" s="77"/>
    </row>
    <row r="140" spans="1:40">
      <c r="A140" s="135"/>
      <c r="AN140" s="77"/>
    </row>
    <row r="141" spans="1:40">
      <c r="A141" s="135"/>
      <c r="AN141" s="77"/>
    </row>
    <row r="142" spans="1:40">
      <c r="A142" s="135"/>
      <c r="AN142" s="77"/>
    </row>
    <row r="143" spans="1:40">
      <c r="A143" s="135"/>
      <c r="AN143" s="77"/>
    </row>
    <row r="144" spans="1:40">
      <c r="A144" s="135"/>
      <c r="AN144" s="77"/>
    </row>
    <row r="145" spans="1:40">
      <c r="A145" s="135"/>
      <c r="AN145" s="77"/>
    </row>
    <row r="146" spans="1:40">
      <c r="A146" s="135"/>
      <c r="AN146" s="77"/>
    </row>
    <row r="147" spans="1:40">
      <c r="A147" s="135"/>
      <c r="AN147" s="77"/>
    </row>
    <row r="148" spans="1:40">
      <c r="A148" s="135"/>
      <c r="AN148" s="77"/>
    </row>
    <row r="149" spans="1:40">
      <c r="A149" s="135"/>
      <c r="AN149" s="77"/>
    </row>
    <row r="150" spans="1:40">
      <c r="A150" s="135"/>
      <c r="AN150" s="77"/>
    </row>
    <row r="151" spans="1:40">
      <c r="A151" s="135"/>
      <c r="AN151" s="77"/>
    </row>
  </sheetData>
  <mergeCells count="72">
    <mergeCell ref="H1:K1"/>
    <mergeCell ref="L1:O1"/>
    <mergeCell ref="P1:S1"/>
    <mergeCell ref="T1:V1"/>
    <mergeCell ref="W1:W3"/>
    <mergeCell ref="L2:L3"/>
    <mergeCell ref="M2:M3"/>
    <mergeCell ref="N2:N3"/>
    <mergeCell ref="O2:O3"/>
    <mergeCell ref="T2:U2"/>
    <mergeCell ref="V2:V3"/>
    <mergeCell ref="AN1:AN3"/>
    <mergeCell ref="E2:E3"/>
    <mergeCell ref="F2:F3"/>
    <mergeCell ref="H2:H3"/>
    <mergeCell ref="I2:I3"/>
    <mergeCell ref="J2:J3"/>
    <mergeCell ref="K2:K3"/>
    <mergeCell ref="AE1:AE3"/>
    <mergeCell ref="AF1:AF3"/>
    <mergeCell ref="AG1:AG3"/>
    <mergeCell ref="AH1:AH3"/>
    <mergeCell ref="AI1:AI3"/>
    <mergeCell ref="AJ1:AJ3"/>
    <mergeCell ref="Y1:Y3"/>
    <mergeCell ref="Z1:Z3"/>
    <mergeCell ref="AA1:AA3"/>
    <mergeCell ref="AK1:AK3"/>
    <mergeCell ref="AL1:AL3"/>
    <mergeCell ref="AM1:AM3"/>
    <mergeCell ref="AB1:AB3"/>
    <mergeCell ref="AC1:AC3"/>
    <mergeCell ref="AD1:AD3"/>
    <mergeCell ref="X1:X3"/>
    <mergeCell ref="A24:A27"/>
    <mergeCell ref="P2:P3"/>
    <mergeCell ref="Q2:Q3"/>
    <mergeCell ref="R2:R3"/>
    <mergeCell ref="S2:S3"/>
    <mergeCell ref="A1:A3"/>
    <mergeCell ref="B1:B3"/>
    <mergeCell ref="C1:C3"/>
    <mergeCell ref="D1:D3"/>
    <mergeCell ref="E1:F1"/>
    <mergeCell ref="G1:G3"/>
    <mergeCell ref="A6:A9"/>
    <mergeCell ref="A10:A14"/>
    <mergeCell ref="A15:A16"/>
    <mergeCell ref="A17:A18"/>
    <mergeCell ref="A21:A23"/>
    <mergeCell ref="A77:A78"/>
    <mergeCell ref="A29:A30"/>
    <mergeCell ref="A31:A33"/>
    <mergeCell ref="A34:A35"/>
    <mergeCell ref="A41:A42"/>
    <mergeCell ref="A44:A46"/>
    <mergeCell ref="A52:A53"/>
    <mergeCell ref="A55:A56"/>
    <mergeCell ref="A57:A59"/>
    <mergeCell ref="A65:A68"/>
    <mergeCell ref="A70:A71"/>
    <mergeCell ref="A75:A76"/>
    <mergeCell ref="A107:A110"/>
    <mergeCell ref="A111:A113"/>
    <mergeCell ref="A115:A116"/>
    <mergeCell ref="C120:D120"/>
    <mergeCell ref="A81:A85"/>
    <mergeCell ref="A89:A90"/>
    <mergeCell ref="A91:A94"/>
    <mergeCell ref="A98:A99"/>
    <mergeCell ref="A100:A101"/>
    <mergeCell ref="A104:A105"/>
  </mergeCells>
  <pageMargins left="0.19685039370078741" right="0.15748031496062992" top="0.55118110236220474" bottom="0.35433070866141736" header="0.31496062992125984" footer="0.31496062992125984"/>
  <pageSetup scale="79" orientation="portrait" r:id="rId1"/>
  <rowBreaks count="2" manualBreakCount="2">
    <brk id="38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B53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34" sqref="H34"/>
    </sheetView>
  </sheetViews>
  <sheetFormatPr defaultRowHeight="14.25"/>
  <cols>
    <col min="1" max="1" width="17.875" customWidth="1"/>
    <col min="2" max="2" width="46.25" customWidth="1"/>
    <col min="3" max="3" width="13.125" customWidth="1"/>
    <col min="4" max="4" width="14" customWidth="1"/>
    <col min="5" max="5" width="12.375" customWidth="1"/>
    <col min="6" max="6" width="12.75" customWidth="1"/>
    <col min="7" max="7" width="13.625" customWidth="1"/>
    <col min="8" max="8" width="13.875" customWidth="1"/>
    <col min="9" max="9" width="12.875" customWidth="1"/>
    <col min="10" max="10" width="14.625" customWidth="1"/>
    <col min="11" max="11" width="14" customWidth="1"/>
    <col min="12" max="12" width="13.75" customWidth="1"/>
    <col min="13" max="13" width="14.125" customWidth="1"/>
    <col min="14" max="14" width="14" customWidth="1"/>
    <col min="15" max="15" width="12.875" customWidth="1"/>
    <col min="16" max="16" width="13.5" customWidth="1"/>
    <col min="17" max="17" width="15" customWidth="1"/>
    <col min="18" max="18" width="14" customWidth="1"/>
    <col min="19" max="19" width="14.375" customWidth="1"/>
    <col min="20" max="20" width="13" customWidth="1"/>
    <col min="21" max="22" width="13.125" customWidth="1"/>
    <col min="23" max="23" width="13.375" customWidth="1"/>
    <col min="24" max="24" width="12.875" customWidth="1"/>
    <col min="25" max="25" width="13.25" customWidth="1"/>
    <col min="26" max="26" width="11.875" customWidth="1"/>
    <col min="27" max="27" width="12.5" customWidth="1"/>
    <col min="28" max="28" width="13.25" customWidth="1"/>
  </cols>
  <sheetData>
    <row r="1" spans="1:28" ht="21.75">
      <c r="A1" s="161" t="s">
        <v>230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ht="31.5" thickBot="1">
      <c r="A2" s="331" t="s">
        <v>283</v>
      </c>
      <c r="B2" s="332"/>
      <c r="C2" s="152" t="s">
        <v>255</v>
      </c>
      <c r="D2" s="189" t="s">
        <v>256</v>
      </c>
      <c r="E2" s="189" t="s">
        <v>257</v>
      </c>
      <c r="F2" s="189" t="s">
        <v>258</v>
      </c>
      <c r="G2" s="189" t="s">
        <v>259</v>
      </c>
      <c r="H2" s="189" t="s">
        <v>260</v>
      </c>
      <c r="I2" s="189" t="s">
        <v>261</v>
      </c>
      <c r="J2" s="189" t="s">
        <v>262</v>
      </c>
      <c r="K2" s="190" t="s">
        <v>263</v>
      </c>
      <c r="L2" s="189" t="s">
        <v>266</v>
      </c>
      <c r="M2" s="189" t="s">
        <v>265</v>
      </c>
      <c r="N2" s="189" t="s">
        <v>267</v>
      </c>
      <c r="O2" s="189" t="s">
        <v>264</v>
      </c>
      <c r="P2" s="189" t="s">
        <v>268</v>
      </c>
      <c r="Q2" s="189" t="s">
        <v>269</v>
      </c>
      <c r="R2" s="189" t="s">
        <v>273</v>
      </c>
      <c r="S2" s="189" t="s">
        <v>271</v>
      </c>
      <c r="T2" s="189" t="s">
        <v>270</v>
      </c>
      <c r="U2" s="189" t="s">
        <v>274</v>
      </c>
      <c r="V2" s="189" t="s">
        <v>272</v>
      </c>
      <c r="W2" s="189" t="s">
        <v>275</v>
      </c>
      <c r="X2" s="189" t="s">
        <v>279</v>
      </c>
      <c r="Y2" s="189" t="s">
        <v>277</v>
      </c>
      <c r="Z2" s="189" t="s">
        <v>278</v>
      </c>
      <c r="AA2" s="189" t="s">
        <v>276</v>
      </c>
      <c r="AB2" s="189" t="s">
        <v>280</v>
      </c>
    </row>
    <row r="3" spans="1:28" ht="30.75">
      <c r="A3" s="333" t="s">
        <v>424</v>
      </c>
      <c r="B3" s="148" t="s">
        <v>284</v>
      </c>
      <c r="C3" s="157">
        <f>SUM(D3:AB3)</f>
        <v>1874548</v>
      </c>
      <c r="D3" s="156">
        <v>223721</v>
      </c>
      <c r="E3" s="156">
        <v>85025</v>
      </c>
      <c r="F3" s="156">
        <v>108153</v>
      </c>
      <c r="G3" s="156">
        <v>27419</v>
      </c>
      <c r="H3" s="156">
        <v>33130</v>
      </c>
      <c r="I3" s="156">
        <v>27912</v>
      </c>
      <c r="J3" s="156">
        <v>122733</v>
      </c>
      <c r="K3" s="156">
        <v>81699</v>
      </c>
      <c r="L3" s="156">
        <v>38129</v>
      </c>
      <c r="M3" s="156">
        <v>46990</v>
      </c>
      <c r="N3" s="156">
        <v>41433</v>
      </c>
      <c r="O3" s="156">
        <v>70904</v>
      </c>
      <c r="P3" s="156">
        <v>162878</v>
      </c>
      <c r="Q3" s="156">
        <v>132603</v>
      </c>
      <c r="R3" s="156">
        <v>38199</v>
      </c>
      <c r="S3" s="156">
        <v>55108</v>
      </c>
      <c r="T3" s="156">
        <v>54431</v>
      </c>
      <c r="U3" s="156">
        <v>31206</v>
      </c>
      <c r="V3" s="156">
        <v>27280</v>
      </c>
      <c r="W3" s="156">
        <v>178283</v>
      </c>
      <c r="X3" s="156">
        <v>29201</v>
      </c>
      <c r="Y3" s="156">
        <v>70957</v>
      </c>
      <c r="Z3" s="156">
        <v>33322</v>
      </c>
      <c r="AA3" s="156">
        <v>58779</v>
      </c>
      <c r="AB3" s="156">
        <v>95053</v>
      </c>
    </row>
    <row r="4" spans="1:28" ht="30.75">
      <c r="A4" s="334"/>
      <c r="B4" s="149" t="s">
        <v>285</v>
      </c>
      <c r="C4" s="158">
        <f t="shared" ref="C4:C32" si="0">SUM(D4:AB4)</f>
        <v>937766</v>
      </c>
      <c r="D4" s="151">
        <v>107267</v>
      </c>
      <c r="E4" s="151">
        <v>42549</v>
      </c>
      <c r="F4" s="151">
        <v>53633</v>
      </c>
      <c r="G4" s="151">
        <v>13816</v>
      </c>
      <c r="H4" s="151">
        <v>16807</v>
      </c>
      <c r="I4" s="151">
        <v>14067</v>
      </c>
      <c r="J4" s="151">
        <v>61533</v>
      </c>
      <c r="K4" s="151">
        <v>40924</v>
      </c>
      <c r="L4" s="151">
        <v>19179</v>
      </c>
      <c r="M4" s="151">
        <v>23820</v>
      </c>
      <c r="N4" s="151">
        <v>20768</v>
      </c>
      <c r="O4" s="151">
        <v>35765</v>
      </c>
      <c r="P4" s="151">
        <v>82215</v>
      </c>
      <c r="Q4" s="151">
        <v>66452</v>
      </c>
      <c r="R4" s="151">
        <v>19366</v>
      </c>
      <c r="S4" s="151">
        <v>27893</v>
      </c>
      <c r="T4" s="151">
        <v>27251</v>
      </c>
      <c r="U4" s="151">
        <v>15727</v>
      </c>
      <c r="V4" s="151">
        <v>13928</v>
      </c>
      <c r="W4" s="151">
        <v>89350</v>
      </c>
      <c r="X4" s="151">
        <v>14771</v>
      </c>
      <c r="Y4" s="151">
        <v>35880</v>
      </c>
      <c r="Z4" s="151">
        <v>16834</v>
      </c>
      <c r="AA4" s="151">
        <v>29798</v>
      </c>
      <c r="AB4" s="153">
        <v>48173</v>
      </c>
    </row>
    <row r="5" spans="1:28" ht="30.75">
      <c r="A5" s="334"/>
      <c r="B5" s="149" t="s">
        <v>286</v>
      </c>
      <c r="C5" s="158">
        <f t="shared" si="0"/>
        <v>936782</v>
      </c>
      <c r="D5" s="151">
        <v>116454</v>
      </c>
      <c r="E5" s="151">
        <v>42476</v>
      </c>
      <c r="F5" s="151">
        <v>54520</v>
      </c>
      <c r="G5" s="151">
        <v>13603</v>
      </c>
      <c r="H5" s="151">
        <v>16323</v>
      </c>
      <c r="I5" s="151">
        <v>13845</v>
      </c>
      <c r="J5" s="151">
        <v>61200</v>
      </c>
      <c r="K5" s="151">
        <v>40775</v>
      </c>
      <c r="L5" s="151">
        <v>18950</v>
      </c>
      <c r="M5" s="151">
        <v>23170</v>
      </c>
      <c r="N5" s="151">
        <v>20665</v>
      </c>
      <c r="O5" s="151">
        <v>35139</v>
      </c>
      <c r="P5" s="151">
        <v>80663</v>
      </c>
      <c r="Q5" s="151">
        <v>66151</v>
      </c>
      <c r="R5" s="151">
        <v>18833</v>
      </c>
      <c r="S5" s="151">
        <v>27215</v>
      </c>
      <c r="T5" s="151">
        <v>27180</v>
      </c>
      <c r="U5" s="151">
        <v>15479</v>
      </c>
      <c r="V5" s="151">
        <v>13352</v>
      </c>
      <c r="W5" s="151">
        <v>88933</v>
      </c>
      <c r="X5" s="151">
        <v>14430</v>
      </c>
      <c r="Y5" s="151">
        <v>35077</v>
      </c>
      <c r="Z5" s="151">
        <v>16488</v>
      </c>
      <c r="AA5" s="151">
        <v>28981</v>
      </c>
      <c r="AB5" s="153">
        <v>46880</v>
      </c>
    </row>
    <row r="6" spans="1:28" ht="30.75">
      <c r="A6" s="334"/>
      <c r="B6" s="149" t="s">
        <v>287</v>
      </c>
      <c r="C6" s="158">
        <f t="shared" si="0"/>
        <v>121147</v>
      </c>
      <c r="D6" s="151">
        <v>13617</v>
      </c>
      <c r="E6" s="151">
        <v>4794</v>
      </c>
      <c r="F6" s="151">
        <v>5930</v>
      </c>
      <c r="G6" s="151">
        <v>1732</v>
      </c>
      <c r="H6" s="151">
        <v>2277</v>
      </c>
      <c r="I6" s="151">
        <v>1827</v>
      </c>
      <c r="J6" s="151">
        <v>7272</v>
      </c>
      <c r="K6" s="151">
        <v>5864</v>
      </c>
      <c r="L6" s="151">
        <v>2600</v>
      </c>
      <c r="M6" s="151">
        <v>3279</v>
      </c>
      <c r="N6" s="151">
        <v>2514</v>
      </c>
      <c r="O6" s="151">
        <v>4722</v>
      </c>
      <c r="P6" s="151">
        <v>9707</v>
      </c>
      <c r="Q6" s="151">
        <v>8540</v>
      </c>
      <c r="R6" s="151">
        <v>2905</v>
      </c>
      <c r="S6" s="151">
        <v>4114</v>
      </c>
      <c r="T6" s="151">
        <v>3373</v>
      </c>
      <c r="U6" s="151">
        <v>2104</v>
      </c>
      <c r="V6" s="151">
        <v>2026</v>
      </c>
      <c r="W6" s="151">
        <v>11675</v>
      </c>
      <c r="X6" s="151">
        <v>1992</v>
      </c>
      <c r="Y6" s="151">
        <v>5242</v>
      </c>
      <c r="Z6" s="151">
        <v>2266</v>
      </c>
      <c r="AA6" s="151">
        <v>4089</v>
      </c>
      <c r="AB6" s="153">
        <v>6686</v>
      </c>
    </row>
    <row r="7" spans="1:28" ht="30.75">
      <c r="A7" s="334"/>
      <c r="B7" s="149" t="s">
        <v>288</v>
      </c>
      <c r="C7" s="158">
        <f t="shared" si="0"/>
        <v>214701</v>
      </c>
      <c r="D7" s="151">
        <v>23861</v>
      </c>
      <c r="E7" s="151">
        <v>8572</v>
      </c>
      <c r="F7" s="151">
        <v>10700</v>
      </c>
      <c r="G7" s="151">
        <v>2993</v>
      </c>
      <c r="H7" s="151">
        <v>3934</v>
      </c>
      <c r="I7" s="151">
        <v>3172</v>
      </c>
      <c r="J7" s="151">
        <v>13288</v>
      </c>
      <c r="K7" s="151">
        <v>10082</v>
      </c>
      <c r="L7" s="151">
        <v>4718</v>
      </c>
      <c r="M7" s="151">
        <v>6093</v>
      </c>
      <c r="N7" s="151">
        <v>4646</v>
      </c>
      <c r="O7" s="151">
        <v>8700</v>
      </c>
      <c r="P7" s="151">
        <v>16424</v>
      </c>
      <c r="Q7" s="151">
        <v>15340</v>
      </c>
      <c r="R7" s="151">
        <v>5022</v>
      </c>
      <c r="S7" s="151">
        <v>7346</v>
      </c>
      <c r="T7" s="151">
        <v>6140</v>
      </c>
      <c r="U7" s="151">
        <v>3543</v>
      </c>
      <c r="V7" s="151">
        <v>3243</v>
      </c>
      <c r="W7" s="151">
        <v>20720</v>
      </c>
      <c r="X7" s="151">
        <v>3522</v>
      </c>
      <c r="Y7" s="151">
        <v>9118</v>
      </c>
      <c r="Z7" s="151">
        <v>4224</v>
      </c>
      <c r="AA7" s="151">
        <v>7406</v>
      </c>
      <c r="AB7" s="153">
        <v>11894</v>
      </c>
    </row>
    <row r="8" spans="1:28" ht="30.75">
      <c r="A8" s="334"/>
      <c r="B8" s="149" t="s">
        <v>495</v>
      </c>
      <c r="C8" s="158">
        <f t="shared" si="0"/>
        <v>127158</v>
      </c>
      <c r="D8" s="151">
        <v>13881</v>
      </c>
      <c r="E8" s="151">
        <v>5281</v>
      </c>
      <c r="F8" s="151">
        <v>6286</v>
      </c>
      <c r="G8" s="151">
        <v>1870</v>
      </c>
      <c r="H8" s="151">
        <v>2311</v>
      </c>
      <c r="I8" s="151">
        <v>1804</v>
      </c>
      <c r="J8" s="151">
        <v>8197</v>
      </c>
      <c r="K8" s="151">
        <v>5845</v>
      </c>
      <c r="L8" s="151">
        <v>2721</v>
      </c>
      <c r="M8" s="151">
        <v>3513</v>
      </c>
      <c r="N8" s="151">
        <v>2749</v>
      </c>
      <c r="O8" s="151">
        <v>5156</v>
      </c>
      <c r="P8" s="151">
        <v>9989</v>
      </c>
      <c r="Q8" s="151">
        <v>9330</v>
      </c>
      <c r="R8" s="151">
        <v>2925</v>
      </c>
      <c r="S8" s="151">
        <v>4221</v>
      </c>
      <c r="T8" s="151">
        <v>3867</v>
      </c>
      <c r="U8" s="151">
        <v>2167</v>
      </c>
      <c r="V8" s="151">
        <v>1841</v>
      </c>
      <c r="W8" s="151">
        <v>12228</v>
      </c>
      <c r="X8" s="151">
        <v>2027</v>
      </c>
      <c r="Y8" s="151">
        <v>4989</v>
      </c>
      <c r="Z8" s="151">
        <v>2389</v>
      </c>
      <c r="AA8" s="151">
        <v>4345</v>
      </c>
      <c r="AB8" s="153">
        <v>7226</v>
      </c>
    </row>
    <row r="9" spans="1:28" ht="30.75">
      <c r="A9" s="334"/>
      <c r="B9" s="149" t="s">
        <v>494</v>
      </c>
      <c r="C9" s="158">
        <f t="shared" si="0"/>
        <v>61816</v>
      </c>
      <c r="D9" s="151">
        <v>6880</v>
      </c>
      <c r="E9" s="151">
        <v>2503</v>
      </c>
      <c r="F9" s="151">
        <v>3005</v>
      </c>
      <c r="G9" s="151">
        <v>879</v>
      </c>
      <c r="H9" s="151">
        <v>1124</v>
      </c>
      <c r="I9" s="151">
        <v>859</v>
      </c>
      <c r="J9" s="151">
        <v>3995</v>
      </c>
      <c r="K9" s="151">
        <v>2869</v>
      </c>
      <c r="L9" s="151">
        <v>1317</v>
      </c>
      <c r="M9" s="151">
        <v>1681</v>
      </c>
      <c r="N9" s="151">
        <v>1326</v>
      </c>
      <c r="O9" s="151">
        <v>2463</v>
      </c>
      <c r="P9" s="151">
        <v>4887</v>
      </c>
      <c r="Q9" s="151">
        <v>4549</v>
      </c>
      <c r="R9" s="151">
        <v>1421</v>
      </c>
      <c r="S9" s="151">
        <v>2094</v>
      </c>
      <c r="T9" s="151">
        <v>1904</v>
      </c>
      <c r="U9" s="151">
        <v>1022</v>
      </c>
      <c r="V9" s="151">
        <v>872</v>
      </c>
      <c r="W9" s="151">
        <v>5942</v>
      </c>
      <c r="X9" s="151">
        <v>963</v>
      </c>
      <c r="Y9" s="151">
        <v>2399</v>
      </c>
      <c r="Z9" s="151">
        <v>1184</v>
      </c>
      <c r="AA9" s="151">
        <v>2103</v>
      </c>
      <c r="AB9" s="153">
        <v>3575</v>
      </c>
    </row>
    <row r="10" spans="1:28" ht="31.5" thickBot="1">
      <c r="A10" s="335"/>
      <c r="B10" s="150" t="s">
        <v>431</v>
      </c>
      <c r="C10" s="159">
        <f t="shared" si="0"/>
        <v>264957</v>
      </c>
      <c r="D10" s="154">
        <v>35214</v>
      </c>
      <c r="E10" s="154">
        <v>14133</v>
      </c>
      <c r="F10" s="154">
        <v>19468</v>
      </c>
      <c r="G10" s="154">
        <v>4083</v>
      </c>
      <c r="H10" s="154">
        <v>4530</v>
      </c>
      <c r="I10" s="154">
        <v>4042</v>
      </c>
      <c r="J10" s="154">
        <v>19301</v>
      </c>
      <c r="K10" s="154">
        <v>10930</v>
      </c>
      <c r="L10" s="154">
        <v>5308</v>
      </c>
      <c r="M10" s="154">
        <v>5968</v>
      </c>
      <c r="N10" s="154">
        <v>5919</v>
      </c>
      <c r="O10" s="154">
        <v>9530</v>
      </c>
      <c r="P10" s="154">
        <v>24120</v>
      </c>
      <c r="Q10" s="154">
        <v>18405</v>
      </c>
      <c r="R10" s="154">
        <v>4484</v>
      </c>
      <c r="S10" s="154">
        <v>6259</v>
      </c>
      <c r="T10" s="154">
        <v>7540</v>
      </c>
      <c r="U10" s="154">
        <v>4433</v>
      </c>
      <c r="V10" s="154">
        <v>3470</v>
      </c>
      <c r="W10" s="154">
        <v>24024</v>
      </c>
      <c r="X10" s="154">
        <v>3696</v>
      </c>
      <c r="Y10" s="154">
        <v>7877</v>
      </c>
      <c r="Z10" s="154">
        <v>4001</v>
      </c>
      <c r="AA10" s="154">
        <v>6872</v>
      </c>
      <c r="AB10" s="155">
        <v>11350</v>
      </c>
    </row>
    <row r="11" spans="1:28" ht="30.75">
      <c r="A11" s="143" t="s">
        <v>425</v>
      </c>
      <c r="B11" s="147" t="s">
        <v>432</v>
      </c>
      <c r="C11" s="160">
        <f t="shared" si="0"/>
        <v>1711</v>
      </c>
      <c r="D11" s="156">
        <v>116</v>
      </c>
      <c r="E11" s="156">
        <v>118</v>
      </c>
      <c r="F11" s="156">
        <v>131</v>
      </c>
      <c r="G11" s="156">
        <v>31</v>
      </c>
      <c r="H11" s="156">
        <v>38</v>
      </c>
      <c r="I11" s="156">
        <v>38</v>
      </c>
      <c r="J11" s="156">
        <v>152</v>
      </c>
      <c r="K11" s="156">
        <v>69</v>
      </c>
      <c r="L11" s="156">
        <v>41</v>
      </c>
      <c r="M11" s="156">
        <v>37</v>
      </c>
      <c r="N11" s="156">
        <v>50</v>
      </c>
      <c r="O11" s="156">
        <v>73</v>
      </c>
      <c r="P11" s="156">
        <v>112</v>
      </c>
      <c r="Q11" s="156">
        <v>133</v>
      </c>
      <c r="R11" s="156">
        <v>35</v>
      </c>
      <c r="S11" s="156">
        <v>62</v>
      </c>
      <c r="T11" s="156">
        <v>64</v>
      </c>
      <c r="U11" s="156">
        <v>33</v>
      </c>
      <c r="V11" s="156">
        <v>18</v>
      </c>
      <c r="W11" s="156">
        <v>151</v>
      </c>
      <c r="X11" s="156">
        <v>31</v>
      </c>
      <c r="Y11" s="156">
        <v>37</v>
      </c>
      <c r="Z11" s="156">
        <v>28</v>
      </c>
      <c r="AA11" s="156">
        <v>47</v>
      </c>
      <c r="AB11" s="156">
        <v>66</v>
      </c>
    </row>
    <row r="12" spans="1:28" ht="30.75">
      <c r="A12" s="142" t="s">
        <v>425</v>
      </c>
      <c r="B12" s="145" t="s">
        <v>433</v>
      </c>
      <c r="C12" s="158">
        <f t="shared" si="0"/>
        <v>824</v>
      </c>
      <c r="D12" s="151">
        <v>50</v>
      </c>
      <c r="E12" s="151">
        <v>54</v>
      </c>
      <c r="F12" s="151">
        <v>66</v>
      </c>
      <c r="G12" s="151">
        <v>15</v>
      </c>
      <c r="H12" s="151">
        <v>17</v>
      </c>
      <c r="I12" s="151">
        <v>23</v>
      </c>
      <c r="J12" s="151">
        <v>81</v>
      </c>
      <c r="K12" s="151">
        <v>26</v>
      </c>
      <c r="L12" s="151">
        <v>16</v>
      </c>
      <c r="M12" s="151">
        <v>27</v>
      </c>
      <c r="N12" s="151">
        <v>24</v>
      </c>
      <c r="O12" s="151">
        <v>47</v>
      </c>
      <c r="P12" s="151">
        <v>52</v>
      </c>
      <c r="Q12" s="151">
        <v>51</v>
      </c>
      <c r="R12" s="151">
        <v>20</v>
      </c>
      <c r="S12" s="151">
        <v>25</v>
      </c>
      <c r="T12" s="151">
        <v>45</v>
      </c>
      <c r="U12" s="151">
        <v>18</v>
      </c>
      <c r="V12" s="151">
        <v>10</v>
      </c>
      <c r="W12" s="151">
        <v>62</v>
      </c>
      <c r="X12" s="151">
        <v>16</v>
      </c>
      <c r="Y12" s="151">
        <v>25</v>
      </c>
      <c r="Z12" s="151">
        <v>12</v>
      </c>
      <c r="AA12" s="151">
        <v>21</v>
      </c>
      <c r="AB12" s="151">
        <v>21</v>
      </c>
    </row>
    <row r="13" spans="1:28" ht="30.75">
      <c r="A13" s="142" t="s">
        <v>425</v>
      </c>
      <c r="B13" s="145" t="s">
        <v>434</v>
      </c>
      <c r="C13" s="158">
        <f t="shared" si="0"/>
        <v>100</v>
      </c>
      <c r="D13" s="151">
        <v>21</v>
      </c>
      <c r="E13" s="151">
        <v>7</v>
      </c>
      <c r="F13" s="151">
        <v>7</v>
      </c>
      <c r="G13" s="151">
        <v>2</v>
      </c>
      <c r="H13" s="151">
        <v>2</v>
      </c>
      <c r="I13" s="151">
        <v>0</v>
      </c>
      <c r="J13" s="151">
        <v>7</v>
      </c>
      <c r="K13" s="151">
        <v>5</v>
      </c>
      <c r="L13" s="151">
        <v>3</v>
      </c>
      <c r="M13" s="151">
        <v>3</v>
      </c>
      <c r="N13" s="151">
        <v>3</v>
      </c>
      <c r="O13" s="151">
        <v>3</v>
      </c>
      <c r="P13" s="151">
        <v>7</v>
      </c>
      <c r="Q13" s="151">
        <v>7</v>
      </c>
      <c r="R13" s="151">
        <v>1</v>
      </c>
      <c r="S13" s="151">
        <v>2</v>
      </c>
      <c r="T13" s="151">
        <v>2</v>
      </c>
      <c r="U13" s="151">
        <v>1</v>
      </c>
      <c r="V13" s="151">
        <v>2</v>
      </c>
      <c r="W13" s="151">
        <v>7</v>
      </c>
      <c r="X13" s="151">
        <v>1</v>
      </c>
      <c r="Y13" s="151">
        <v>2</v>
      </c>
      <c r="Z13" s="151">
        <v>1</v>
      </c>
      <c r="AA13" s="151">
        <v>2</v>
      </c>
      <c r="AB13" s="151">
        <v>2</v>
      </c>
    </row>
    <row r="14" spans="1:28" ht="30.75">
      <c r="A14" s="142" t="s">
        <v>425</v>
      </c>
      <c r="B14" s="145" t="s">
        <v>435</v>
      </c>
      <c r="C14" s="158">
        <f t="shared" si="0"/>
        <v>268</v>
      </c>
      <c r="D14" s="151">
        <v>20</v>
      </c>
      <c r="E14" s="151">
        <v>16</v>
      </c>
      <c r="F14" s="151">
        <v>14</v>
      </c>
      <c r="G14" s="151">
        <v>3</v>
      </c>
      <c r="H14" s="151">
        <v>5</v>
      </c>
      <c r="I14" s="151">
        <v>2</v>
      </c>
      <c r="J14" s="151">
        <v>13</v>
      </c>
      <c r="K14" s="151">
        <v>16</v>
      </c>
      <c r="L14" s="151">
        <v>7</v>
      </c>
      <c r="M14" s="151">
        <v>8</v>
      </c>
      <c r="N14" s="151">
        <v>5</v>
      </c>
      <c r="O14" s="151">
        <v>7</v>
      </c>
      <c r="P14" s="151">
        <v>13</v>
      </c>
      <c r="Q14" s="151">
        <v>26</v>
      </c>
      <c r="R14" s="151">
        <v>8</v>
      </c>
      <c r="S14" s="151">
        <v>8</v>
      </c>
      <c r="T14" s="151">
        <v>7</v>
      </c>
      <c r="U14" s="151">
        <v>3</v>
      </c>
      <c r="V14" s="151">
        <v>4</v>
      </c>
      <c r="W14" s="151">
        <v>32</v>
      </c>
      <c r="X14" s="151">
        <v>5</v>
      </c>
      <c r="Y14" s="151">
        <v>10</v>
      </c>
      <c r="Z14" s="151">
        <v>8</v>
      </c>
      <c r="AA14" s="151">
        <v>14</v>
      </c>
      <c r="AB14" s="151">
        <v>14</v>
      </c>
    </row>
    <row r="15" spans="1:28" ht="30.75">
      <c r="A15" s="142" t="s">
        <v>425</v>
      </c>
      <c r="B15" s="145" t="s">
        <v>436</v>
      </c>
      <c r="C15" s="158">
        <f t="shared" si="0"/>
        <v>898</v>
      </c>
      <c r="D15" s="151">
        <v>37</v>
      </c>
      <c r="E15" s="151">
        <v>42</v>
      </c>
      <c r="F15" s="151">
        <v>69</v>
      </c>
      <c r="G15" s="151">
        <v>20</v>
      </c>
      <c r="H15" s="151">
        <v>19</v>
      </c>
      <c r="I15" s="151">
        <v>11</v>
      </c>
      <c r="J15" s="151">
        <v>104</v>
      </c>
      <c r="K15" s="151">
        <v>60</v>
      </c>
      <c r="L15" s="151">
        <v>18</v>
      </c>
      <c r="M15" s="151">
        <v>28</v>
      </c>
      <c r="N15" s="151">
        <v>24</v>
      </c>
      <c r="O15" s="151">
        <v>39</v>
      </c>
      <c r="P15" s="151">
        <v>32</v>
      </c>
      <c r="Q15" s="151">
        <v>58</v>
      </c>
      <c r="R15" s="151">
        <v>25</v>
      </c>
      <c r="S15" s="151">
        <v>31</v>
      </c>
      <c r="T15" s="151">
        <v>19</v>
      </c>
      <c r="U15" s="151">
        <v>8</v>
      </c>
      <c r="V15" s="151">
        <v>12</v>
      </c>
      <c r="W15" s="151">
        <v>80</v>
      </c>
      <c r="X15" s="151">
        <v>15</v>
      </c>
      <c r="Y15" s="151">
        <v>47</v>
      </c>
      <c r="Z15" s="151">
        <v>19</v>
      </c>
      <c r="AA15" s="151">
        <v>37</v>
      </c>
      <c r="AB15" s="151">
        <v>44</v>
      </c>
    </row>
    <row r="16" spans="1:28" ht="30.75">
      <c r="A16" s="142" t="s">
        <v>425</v>
      </c>
      <c r="B16" s="145" t="s">
        <v>437</v>
      </c>
      <c r="C16" s="158">
        <f t="shared" si="0"/>
        <v>219</v>
      </c>
      <c r="D16" s="151">
        <v>12</v>
      </c>
      <c r="E16" s="151">
        <v>14</v>
      </c>
      <c r="F16" s="151">
        <v>18</v>
      </c>
      <c r="G16" s="151">
        <v>4</v>
      </c>
      <c r="H16" s="151">
        <v>6</v>
      </c>
      <c r="I16" s="151">
        <v>4</v>
      </c>
      <c r="J16" s="151">
        <v>23</v>
      </c>
      <c r="K16" s="151">
        <v>9</v>
      </c>
      <c r="L16" s="151">
        <v>4</v>
      </c>
      <c r="M16" s="151">
        <v>6</v>
      </c>
      <c r="N16" s="151">
        <v>5</v>
      </c>
      <c r="O16" s="151">
        <v>11</v>
      </c>
      <c r="P16" s="151">
        <v>16</v>
      </c>
      <c r="Q16" s="151">
        <v>14</v>
      </c>
      <c r="R16" s="151">
        <v>5</v>
      </c>
      <c r="S16" s="151">
        <v>6</v>
      </c>
      <c r="T16" s="151">
        <v>9</v>
      </c>
      <c r="U16" s="151">
        <v>4</v>
      </c>
      <c r="V16" s="151">
        <v>3</v>
      </c>
      <c r="W16" s="151">
        <v>16</v>
      </c>
      <c r="X16" s="151">
        <v>5</v>
      </c>
      <c r="Y16" s="151">
        <v>7</v>
      </c>
      <c r="Z16" s="151">
        <v>4</v>
      </c>
      <c r="AA16" s="151">
        <v>6</v>
      </c>
      <c r="AB16" s="151">
        <v>8</v>
      </c>
    </row>
    <row r="17" spans="1:28" ht="30.75">
      <c r="A17" s="142" t="s">
        <v>425</v>
      </c>
      <c r="B17" s="145" t="s">
        <v>438</v>
      </c>
      <c r="C17" s="158">
        <f t="shared" si="0"/>
        <v>2699</v>
      </c>
      <c r="D17" s="151">
        <v>155</v>
      </c>
      <c r="E17" s="151">
        <v>158</v>
      </c>
      <c r="F17" s="151">
        <v>182</v>
      </c>
      <c r="G17" s="151">
        <v>47</v>
      </c>
      <c r="H17" s="151">
        <v>59</v>
      </c>
      <c r="I17" s="151">
        <v>55</v>
      </c>
      <c r="J17" s="151">
        <v>234</v>
      </c>
      <c r="K17" s="151">
        <v>123</v>
      </c>
      <c r="L17" s="151">
        <v>64</v>
      </c>
      <c r="M17" s="151">
        <v>71</v>
      </c>
      <c r="N17" s="151">
        <v>75</v>
      </c>
      <c r="O17" s="151">
        <v>121</v>
      </c>
      <c r="P17" s="151">
        <v>192</v>
      </c>
      <c r="Q17" s="151">
        <v>180</v>
      </c>
      <c r="R17" s="151">
        <v>52</v>
      </c>
      <c r="S17" s="151">
        <v>76</v>
      </c>
      <c r="T17" s="151">
        <v>108</v>
      </c>
      <c r="U17" s="151">
        <v>57</v>
      </c>
      <c r="V17" s="151">
        <v>35</v>
      </c>
      <c r="W17" s="151">
        <v>243</v>
      </c>
      <c r="X17" s="151">
        <v>52</v>
      </c>
      <c r="Y17" s="151">
        <v>101</v>
      </c>
      <c r="Z17" s="151">
        <v>55</v>
      </c>
      <c r="AA17" s="151">
        <v>78</v>
      </c>
      <c r="AB17" s="151">
        <v>126</v>
      </c>
    </row>
    <row r="18" spans="1:28" ht="30.75">
      <c r="A18" s="142" t="s">
        <v>426</v>
      </c>
      <c r="B18" s="145" t="s">
        <v>439</v>
      </c>
      <c r="C18" s="158">
        <f t="shared" si="0"/>
        <v>594432</v>
      </c>
      <c r="D18" s="151">
        <v>90294</v>
      </c>
      <c r="E18" s="151">
        <v>23380</v>
      </c>
      <c r="F18" s="151">
        <v>28899</v>
      </c>
      <c r="G18" s="151">
        <v>7616</v>
      </c>
      <c r="H18" s="151">
        <v>8825</v>
      </c>
      <c r="I18" s="151">
        <v>7455</v>
      </c>
      <c r="J18" s="151">
        <v>32685</v>
      </c>
      <c r="K18" s="151">
        <v>24517</v>
      </c>
      <c r="L18" s="151">
        <v>10729</v>
      </c>
      <c r="M18" s="151">
        <v>12340</v>
      </c>
      <c r="N18" s="151">
        <v>10539</v>
      </c>
      <c r="O18" s="151">
        <v>20539</v>
      </c>
      <c r="P18" s="151">
        <v>56959</v>
      </c>
      <c r="Q18" s="151">
        <v>42197</v>
      </c>
      <c r="R18" s="151">
        <v>10864</v>
      </c>
      <c r="S18" s="151">
        <v>18480</v>
      </c>
      <c r="T18" s="151">
        <v>14095</v>
      </c>
      <c r="U18" s="151">
        <v>8858</v>
      </c>
      <c r="V18" s="151">
        <v>8579</v>
      </c>
      <c r="W18" s="151">
        <v>64289</v>
      </c>
      <c r="X18" s="151">
        <v>8611</v>
      </c>
      <c r="Y18" s="151">
        <v>23747</v>
      </c>
      <c r="Z18" s="151">
        <v>10533</v>
      </c>
      <c r="AA18" s="151">
        <v>19493</v>
      </c>
      <c r="AB18" s="151">
        <v>29909</v>
      </c>
    </row>
    <row r="19" spans="1:28" ht="30.75">
      <c r="A19" s="142" t="s">
        <v>425</v>
      </c>
      <c r="B19" s="145" t="s">
        <v>440</v>
      </c>
      <c r="C19" s="158">
        <f t="shared" si="0"/>
        <v>1</v>
      </c>
      <c r="D19" s="151">
        <v>1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</row>
    <row r="20" spans="1:28" ht="30.75">
      <c r="A20" s="142" t="s">
        <v>425</v>
      </c>
      <c r="B20" s="145" t="s">
        <v>441</v>
      </c>
      <c r="C20" s="158">
        <f t="shared" si="0"/>
        <v>4</v>
      </c>
      <c r="D20" s="151">
        <v>1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1</v>
      </c>
      <c r="Q20" s="151">
        <v>1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151">
        <v>1</v>
      </c>
      <c r="X20" s="151">
        <v>0</v>
      </c>
      <c r="Y20" s="151">
        <v>0</v>
      </c>
      <c r="Z20" s="151">
        <v>0</v>
      </c>
      <c r="AA20" s="151">
        <v>0</v>
      </c>
      <c r="AB20" s="151">
        <v>0</v>
      </c>
    </row>
    <row r="21" spans="1:28" ht="30.75">
      <c r="A21" s="142" t="s">
        <v>425</v>
      </c>
      <c r="B21" s="145" t="s">
        <v>442</v>
      </c>
      <c r="C21" s="158">
        <f t="shared" si="0"/>
        <v>54</v>
      </c>
      <c r="D21" s="151">
        <v>3</v>
      </c>
      <c r="E21" s="151">
        <v>1</v>
      </c>
      <c r="F21" s="151">
        <v>3</v>
      </c>
      <c r="G21" s="151">
        <v>0</v>
      </c>
      <c r="H21" s="151">
        <v>1</v>
      </c>
      <c r="I21" s="151">
        <v>1</v>
      </c>
      <c r="J21" s="151">
        <v>1</v>
      </c>
      <c r="K21" s="151">
        <v>6</v>
      </c>
      <c r="L21" s="151">
        <v>0</v>
      </c>
      <c r="M21" s="151">
        <v>1</v>
      </c>
      <c r="N21" s="151">
        <v>1</v>
      </c>
      <c r="O21" s="151">
        <v>1</v>
      </c>
      <c r="P21" s="151">
        <v>7</v>
      </c>
      <c r="Q21" s="151">
        <v>4</v>
      </c>
      <c r="R21" s="151">
        <v>1</v>
      </c>
      <c r="S21" s="151">
        <v>2</v>
      </c>
      <c r="T21" s="151">
        <v>1</v>
      </c>
      <c r="U21" s="151">
        <v>3</v>
      </c>
      <c r="V21" s="151">
        <v>3</v>
      </c>
      <c r="W21" s="151">
        <v>4</v>
      </c>
      <c r="X21" s="151">
        <v>0</v>
      </c>
      <c r="Y21" s="151">
        <v>3</v>
      </c>
      <c r="Z21" s="151">
        <v>2</v>
      </c>
      <c r="AA21" s="151">
        <v>2</v>
      </c>
      <c r="AB21" s="151">
        <v>3</v>
      </c>
    </row>
    <row r="22" spans="1:28" ht="30.75">
      <c r="A22" s="142" t="s">
        <v>425</v>
      </c>
      <c r="B22" s="145" t="s">
        <v>897</v>
      </c>
      <c r="C22" s="158">
        <f t="shared" si="0"/>
        <v>184</v>
      </c>
      <c r="D22" s="151">
        <v>8</v>
      </c>
      <c r="E22" s="151">
        <v>14</v>
      </c>
      <c r="F22" s="151">
        <v>16</v>
      </c>
      <c r="G22" s="151">
        <v>4</v>
      </c>
      <c r="H22" s="151">
        <v>6</v>
      </c>
      <c r="I22" s="151">
        <v>3</v>
      </c>
      <c r="J22" s="151">
        <v>22</v>
      </c>
      <c r="K22" s="151">
        <v>4</v>
      </c>
      <c r="L22" s="151">
        <v>4</v>
      </c>
      <c r="M22" s="151">
        <v>6</v>
      </c>
      <c r="N22" s="151">
        <v>5</v>
      </c>
      <c r="O22" s="151">
        <v>11</v>
      </c>
      <c r="P22" s="151">
        <v>9</v>
      </c>
      <c r="Q22" s="151">
        <v>13</v>
      </c>
      <c r="R22" s="151">
        <v>5</v>
      </c>
      <c r="S22" s="151">
        <v>5</v>
      </c>
      <c r="T22" s="151">
        <v>8</v>
      </c>
      <c r="U22" s="151">
        <v>1</v>
      </c>
      <c r="V22" s="151">
        <v>1</v>
      </c>
      <c r="W22" s="151">
        <v>14</v>
      </c>
      <c r="X22" s="151">
        <v>5</v>
      </c>
      <c r="Y22" s="151">
        <v>7</v>
      </c>
      <c r="Z22" s="151">
        <v>2</v>
      </c>
      <c r="AA22" s="151">
        <v>5</v>
      </c>
      <c r="AB22" s="151">
        <v>6</v>
      </c>
    </row>
    <row r="23" spans="1:28" ht="30.75">
      <c r="A23" s="142" t="s">
        <v>425</v>
      </c>
      <c r="B23" s="145" t="s">
        <v>896</v>
      </c>
      <c r="C23" s="158">
        <f t="shared" si="0"/>
        <v>34633</v>
      </c>
      <c r="D23" s="151">
        <v>3860</v>
      </c>
      <c r="E23" s="151">
        <v>1705</v>
      </c>
      <c r="F23" s="151">
        <v>2323</v>
      </c>
      <c r="G23" s="151">
        <v>482</v>
      </c>
      <c r="H23" s="151">
        <v>588</v>
      </c>
      <c r="I23" s="151">
        <v>499</v>
      </c>
      <c r="J23" s="151">
        <v>2151</v>
      </c>
      <c r="K23" s="151">
        <v>1432</v>
      </c>
      <c r="L23" s="151">
        <v>745</v>
      </c>
      <c r="M23" s="151">
        <v>858</v>
      </c>
      <c r="N23" s="151">
        <v>777</v>
      </c>
      <c r="O23" s="151">
        <v>1264</v>
      </c>
      <c r="P23" s="151">
        <v>2787</v>
      </c>
      <c r="Q23" s="151">
        <v>2738</v>
      </c>
      <c r="R23" s="151">
        <v>683</v>
      </c>
      <c r="S23" s="151">
        <v>941</v>
      </c>
      <c r="T23" s="151">
        <v>1001</v>
      </c>
      <c r="U23" s="151">
        <v>572</v>
      </c>
      <c r="V23" s="151">
        <v>504</v>
      </c>
      <c r="W23" s="151">
        <v>3393</v>
      </c>
      <c r="X23" s="151">
        <v>561</v>
      </c>
      <c r="Y23" s="151">
        <v>1283</v>
      </c>
      <c r="Z23" s="151">
        <v>719</v>
      </c>
      <c r="AA23" s="151">
        <v>1085</v>
      </c>
      <c r="AB23" s="151">
        <v>1682</v>
      </c>
    </row>
    <row r="24" spans="1:28" ht="30.75">
      <c r="A24" s="142" t="s">
        <v>425</v>
      </c>
      <c r="B24" s="144" t="s">
        <v>443</v>
      </c>
      <c r="C24" s="163">
        <f t="shared" si="0"/>
        <v>15622.919999999998</v>
      </c>
      <c r="D24" s="162">
        <v>406.4</v>
      </c>
      <c r="E24" s="162">
        <v>917.5</v>
      </c>
      <c r="F24" s="162">
        <v>772.8</v>
      </c>
      <c r="G24" s="162">
        <v>234</v>
      </c>
      <c r="H24" s="162">
        <v>302.2</v>
      </c>
      <c r="I24" s="162">
        <v>284</v>
      </c>
      <c r="J24" s="162">
        <v>1465</v>
      </c>
      <c r="K24" s="162">
        <v>526.75</v>
      </c>
      <c r="L24" s="162">
        <v>191.9</v>
      </c>
      <c r="M24" s="162">
        <v>301</v>
      </c>
      <c r="N24" s="162">
        <v>320</v>
      </c>
      <c r="O24" s="162">
        <v>1310</v>
      </c>
      <c r="P24" s="162">
        <v>619</v>
      </c>
      <c r="Q24" s="162">
        <v>1280</v>
      </c>
      <c r="R24" s="162">
        <v>765</v>
      </c>
      <c r="S24" s="162">
        <v>370</v>
      </c>
      <c r="T24" s="162">
        <v>416</v>
      </c>
      <c r="U24" s="162">
        <v>163</v>
      </c>
      <c r="V24" s="162">
        <v>227</v>
      </c>
      <c r="W24" s="162">
        <v>1158.3699999999999</v>
      </c>
      <c r="X24" s="162">
        <v>307</v>
      </c>
      <c r="Y24" s="162">
        <v>854.5</v>
      </c>
      <c r="Z24" s="162">
        <v>377.5</v>
      </c>
      <c r="AA24" s="162">
        <v>652</v>
      </c>
      <c r="AB24" s="162">
        <v>1402</v>
      </c>
    </row>
    <row r="25" spans="1:28" ht="30.75">
      <c r="A25" s="142" t="s">
        <v>425</v>
      </c>
      <c r="B25" s="144" t="s">
        <v>444</v>
      </c>
      <c r="C25" s="164">
        <f t="shared" si="0"/>
        <v>1458</v>
      </c>
      <c r="D25" s="151">
        <v>0</v>
      </c>
      <c r="E25" s="151">
        <v>34</v>
      </c>
      <c r="F25" s="151">
        <v>39</v>
      </c>
      <c r="G25" s="151">
        <v>35</v>
      </c>
      <c r="H25" s="151">
        <v>32</v>
      </c>
      <c r="I25" s="151">
        <v>27</v>
      </c>
      <c r="J25" s="151">
        <v>46</v>
      </c>
      <c r="K25" s="151">
        <v>104</v>
      </c>
      <c r="L25" s="151">
        <v>93</v>
      </c>
      <c r="M25" s="151">
        <v>99</v>
      </c>
      <c r="N25" s="151">
        <v>76</v>
      </c>
      <c r="O25" s="151">
        <v>83</v>
      </c>
      <c r="P25" s="151">
        <v>2</v>
      </c>
      <c r="Q25" s="151">
        <v>45</v>
      </c>
      <c r="R25" s="151">
        <v>95</v>
      </c>
      <c r="S25" s="151">
        <v>56</v>
      </c>
      <c r="T25" s="151">
        <v>28</v>
      </c>
      <c r="U25" s="151">
        <v>23</v>
      </c>
      <c r="V25" s="151">
        <v>35</v>
      </c>
      <c r="W25" s="151">
        <v>45</v>
      </c>
      <c r="X25" s="151">
        <v>75</v>
      </c>
      <c r="Y25" s="151">
        <v>110</v>
      </c>
      <c r="Z25" s="151">
        <v>90</v>
      </c>
      <c r="AA25" s="151">
        <v>100</v>
      </c>
      <c r="AB25" s="151">
        <v>86</v>
      </c>
    </row>
    <row r="26" spans="1:28" ht="30.75">
      <c r="A26" s="144" t="s">
        <v>427</v>
      </c>
      <c r="B26" s="144" t="s">
        <v>445</v>
      </c>
      <c r="C26" s="158">
        <f t="shared" si="0"/>
        <v>26</v>
      </c>
      <c r="D26" s="151">
        <v>2</v>
      </c>
      <c r="E26" s="151">
        <v>1</v>
      </c>
      <c r="F26" s="151">
        <v>1</v>
      </c>
      <c r="G26" s="151">
        <v>1</v>
      </c>
      <c r="H26" s="151">
        <v>1</v>
      </c>
      <c r="I26" s="151">
        <v>1</v>
      </c>
      <c r="J26" s="151">
        <v>1</v>
      </c>
      <c r="K26" s="151">
        <v>1</v>
      </c>
      <c r="L26" s="151">
        <v>1</v>
      </c>
      <c r="M26" s="151">
        <v>1</v>
      </c>
      <c r="N26" s="151">
        <v>1</v>
      </c>
      <c r="O26" s="151">
        <v>1</v>
      </c>
      <c r="P26" s="151">
        <v>1</v>
      </c>
      <c r="Q26" s="151">
        <v>1</v>
      </c>
      <c r="R26" s="151">
        <v>1</v>
      </c>
      <c r="S26" s="151">
        <v>1</v>
      </c>
      <c r="T26" s="151">
        <v>1</v>
      </c>
      <c r="U26" s="151">
        <v>1</v>
      </c>
      <c r="V26" s="151">
        <v>1</v>
      </c>
      <c r="W26" s="151">
        <v>1</v>
      </c>
      <c r="X26" s="151">
        <v>1</v>
      </c>
      <c r="Y26" s="151">
        <v>1</v>
      </c>
      <c r="Z26" s="151">
        <v>1</v>
      </c>
      <c r="AA26" s="151">
        <v>1</v>
      </c>
      <c r="AB26" s="151">
        <v>1</v>
      </c>
    </row>
    <row r="27" spans="1:28" ht="30.75">
      <c r="A27" s="144" t="s">
        <v>506</v>
      </c>
      <c r="B27" s="144" t="s">
        <v>894</v>
      </c>
      <c r="C27" s="158">
        <f t="shared" si="0"/>
        <v>2410</v>
      </c>
      <c r="D27" s="151">
        <v>1180</v>
      </c>
      <c r="E27" s="151">
        <v>30</v>
      </c>
      <c r="F27" s="151">
        <v>60</v>
      </c>
      <c r="G27" s="151">
        <v>30</v>
      </c>
      <c r="H27" s="151">
        <v>30</v>
      </c>
      <c r="I27" s="151">
        <v>30</v>
      </c>
      <c r="J27" s="151">
        <v>120</v>
      </c>
      <c r="K27" s="151">
        <v>60</v>
      </c>
      <c r="L27" s="151">
        <v>30</v>
      </c>
      <c r="M27" s="151">
        <v>30</v>
      </c>
      <c r="N27" s="151">
        <v>30</v>
      </c>
      <c r="O27" s="151">
        <v>60</v>
      </c>
      <c r="P27" s="151">
        <v>60</v>
      </c>
      <c r="Q27" s="151">
        <v>60</v>
      </c>
      <c r="R27" s="151">
        <v>30</v>
      </c>
      <c r="S27" s="151">
        <v>30</v>
      </c>
      <c r="T27" s="151">
        <v>30</v>
      </c>
      <c r="U27" s="151">
        <v>30</v>
      </c>
      <c r="V27" s="151">
        <v>30</v>
      </c>
      <c r="W27" s="151">
        <v>300</v>
      </c>
      <c r="X27" s="151">
        <v>30</v>
      </c>
      <c r="Y27" s="151">
        <v>30</v>
      </c>
      <c r="Z27" s="151">
        <v>30</v>
      </c>
      <c r="AA27" s="151">
        <v>30</v>
      </c>
      <c r="AB27" s="151">
        <v>30</v>
      </c>
    </row>
    <row r="28" spans="1:28" ht="30.75">
      <c r="A28" s="144" t="s">
        <v>506</v>
      </c>
      <c r="B28" s="144" t="s">
        <v>895</v>
      </c>
      <c r="C28" s="158">
        <f t="shared" si="0"/>
        <v>2911</v>
      </c>
      <c r="D28" s="151">
        <v>1362</v>
      </c>
      <c r="E28" s="151">
        <v>60</v>
      </c>
      <c r="F28" s="151">
        <v>73</v>
      </c>
      <c r="G28" s="151">
        <v>28</v>
      </c>
      <c r="H28" s="151">
        <v>30</v>
      </c>
      <c r="I28" s="151">
        <v>10</v>
      </c>
      <c r="J28" s="151">
        <v>143</v>
      </c>
      <c r="K28" s="151">
        <v>80</v>
      </c>
      <c r="L28" s="151">
        <v>11</v>
      </c>
      <c r="M28" s="151">
        <v>34</v>
      </c>
      <c r="N28" s="151">
        <v>41</v>
      </c>
      <c r="O28" s="151">
        <v>60</v>
      </c>
      <c r="P28" s="151">
        <v>209</v>
      </c>
      <c r="Q28" s="151">
        <v>120</v>
      </c>
      <c r="R28" s="151">
        <v>30</v>
      </c>
      <c r="S28" s="151">
        <v>37</v>
      </c>
      <c r="T28" s="151">
        <v>35</v>
      </c>
      <c r="U28" s="151">
        <v>10</v>
      </c>
      <c r="V28" s="151">
        <v>10</v>
      </c>
      <c r="W28" s="151">
        <v>318</v>
      </c>
      <c r="X28" s="151">
        <v>25</v>
      </c>
      <c r="Y28" s="151">
        <v>60</v>
      </c>
      <c r="Z28" s="151">
        <v>10</v>
      </c>
      <c r="AA28" s="151">
        <v>43</v>
      </c>
      <c r="AB28" s="151">
        <v>72</v>
      </c>
    </row>
    <row r="29" spans="1:28" ht="30.75">
      <c r="A29" s="144" t="s">
        <v>427</v>
      </c>
      <c r="B29" s="144" t="s">
        <v>507</v>
      </c>
      <c r="C29" s="158">
        <f t="shared" si="0"/>
        <v>317</v>
      </c>
      <c r="D29" s="151">
        <v>20</v>
      </c>
      <c r="E29" s="151">
        <v>23</v>
      </c>
      <c r="F29" s="151">
        <v>30</v>
      </c>
      <c r="G29" s="151">
        <v>4</v>
      </c>
      <c r="H29" s="151">
        <v>7</v>
      </c>
      <c r="I29" s="151">
        <v>6</v>
      </c>
      <c r="J29" s="151">
        <v>29</v>
      </c>
      <c r="K29" s="151">
        <v>10</v>
      </c>
      <c r="L29" s="151">
        <v>6</v>
      </c>
      <c r="M29" s="151">
        <v>10</v>
      </c>
      <c r="N29" s="151">
        <v>8</v>
      </c>
      <c r="O29" s="151">
        <v>14</v>
      </c>
      <c r="P29" s="151">
        <v>19</v>
      </c>
      <c r="Q29" s="151">
        <v>19</v>
      </c>
      <c r="R29" s="151">
        <v>9</v>
      </c>
      <c r="S29" s="151">
        <v>7</v>
      </c>
      <c r="T29" s="151">
        <v>12</v>
      </c>
      <c r="U29" s="151">
        <v>7</v>
      </c>
      <c r="V29" s="151">
        <v>5</v>
      </c>
      <c r="W29" s="151">
        <v>25</v>
      </c>
      <c r="X29" s="151">
        <v>6</v>
      </c>
      <c r="Y29" s="151">
        <v>10</v>
      </c>
      <c r="Z29" s="151">
        <v>6</v>
      </c>
      <c r="AA29" s="151">
        <v>9</v>
      </c>
      <c r="AB29" s="151">
        <v>16</v>
      </c>
    </row>
    <row r="30" spans="1:28" ht="30.75">
      <c r="A30" s="144" t="s">
        <v>427</v>
      </c>
      <c r="B30" s="144" t="s">
        <v>508</v>
      </c>
      <c r="C30" s="158">
        <f t="shared" si="0"/>
        <v>5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2</v>
      </c>
      <c r="P30" s="151">
        <v>0</v>
      </c>
      <c r="Q30" s="151">
        <v>0</v>
      </c>
      <c r="R30" s="151">
        <v>1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2</v>
      </c>
      <c r="Z30" s="151">
        <v>0</v>
      </c>
      <c r="AA30" s="151">
        <v>0</v>
      </c>
      <c r="AB30" s="151">
        <v>0</v>
      </c>
    </row>
    <row r="31" spans="1:28" ht="30.75">
      <c r="A31" s="144" t="s">
        <v>425</v>
      </c>
      <c r="B31" s="144" t="s">
        <v>509</v>
      </c>
      <c r="C31" s="158">
        <f t="shared" si="0"/>
        <v>9</v>
      </c>
      <c r="D31" s="151">
        <v>1</v>
      </c>
      <c r="E31" s="151">
        <v>0</v>
      </c>
      <c r="F31" s="151">
        <v>1</v>
      </c>
      <c r="G31" s="151">
        <v>0</v>
      </c>
      <c r="H31" s="151">
        <v>0</v>
      </c>
      <c r="I31" s="151"/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2</v>
      </c>
      <c r="P31" s="151">
        <v>0</v>
      </c>
      <c r="Q31" s="151">
        <v>1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3</v>
      </c>
      <c r="X31" s="151">
        <v>0</v>
      </c>
      <c r="Y31" s="151">
        <v>1</v>
      </c>
      <c r="Z31" s="151">
        <v>0</v>
      </c>
      <c r="AA31" s="151">
        <v>0</v>
      </c>
      <c r="AB31" s="151">
        <v>0</v>
      </c>
    </row>
    <row r="32" spans="1:28" ht="30.75">
      <c r="A32" s="144" t="s">
        <v>425</v>
      </c>
      <c r="B32" s="144" t="s">
        <v>510</v>
      </c>
      <c r="C32" s="158">
        <f t="shared" si="0"/>
        <v>5</v>
      </c>
      <c r="D32" s="151">
        <v>5</v>
      </c>
      <c r="E32" s="151">
        <v>0</v>
      </c>
      <c r="F32" s="151">
        <v>0</v>
      </c>
      <c r="G32" s="151">
        <v>0</v>
      </c>
      <c r="H32" s="151">
        <v>0</v>
      </c>
      <c r="I32" s="151"/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</row>
    <row r="33" spans="1:28" ht="30.75">
      <c r="A33" s="144"/>
      <c r="B33" s="144"/>
      <c r="C33" s="158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6" spans="1:28" ht="24">
      <c r="A36" s="166" t="s">
        <v>289</v>
      </c>
      <c r="B36" s="146"/>
      <c r="C36" s="146"/>
      <c r="D36" s="146"/>
      <c r="E36" s="146"/>
      <c r="F36" s="146"/>
    </row>
    <row r="37" spans="1:28" s="231" customFormat="1" ht="27.75">
      <c r="B37" s="232" t="s">
        <v>446</v>
      </c>
      <c r="C37" s="233">
        <f>SUM(D37:AB37)</f>
        <v>99026</v>
      </c>
      <c r="D37" s="234">
        <v>11090</v>
      </c>
      <c r="E37" s="234">
        <v>3971</v>
      </c>
      <c r="F37" s="234">
        <v>4801</v>
      </c>
      <c r="G37" s="234">
        <v>1427</v>
      </c>
      <c r="H37" s="234">
        <v>1881</v>
      </c>
      <c r="I37" s="234">
        <v>1477</v>
      </c>
      <c r="J37" s="234">
        <v>5911</v>
      </c>
      <c r="K37" s="234">
        <v>4805</v>
      </c>
      <c r="L37" s="234">
        <v>2115</v>
      </c>
      <c r="M37" s="234">
        <v>2673</v>
      </c>
      <c r="N37" s="234">
        <v>2051</v>
      </c>
      <c r="O37" s="234">
        <v>3837</v>
      </c>
      <c r="P37" s="234">
        <v>8024</v>
      </c>
      <c r="Q37" s="234">
        <v>6898</v>
      </c>
      <c r="R37" s="234">
        <v>2403</v>
      </c>
      <c r="S37" s="234">
        <v>3427</v>
      </c>
      <c r="T37" s="234">
        <v>2775</v>
      </c>
      <c r="U37" s="234">
        <v>1722</v>
      </c>
      <c r="V37" s="234">
        <v>1667</v>
      </c>
      <c r="W37" s="234">
        <v>9512</v>
      </c>
      <c r="X37" s="234">
        <v>1641</v>
      </c>
      <c r="Y37" s="234">
        <v>4244</v>
      </c>
      <c r="Z37" s="234">
        <v>1847</v>
      </c>
      <c r="AA37" s="234">
        <v>3363</v>
      </c>
      <c r="AB37" s="234">
        <v>5464</v>
      </c>
    </row>
    <row r="38" spans="1:28" s="231" customFormat="1" ht="27.75">
      <c r="B38" s="232" t="s">
        <v>447</v>
      </c>
      <c r="C38" s="233">
        <f t="shared" ref="C38:C53" si="1">SUM(D38:AB38)</f>
        <v>103997</v>
      </c>
      <c r="D38" s="234">
        <v>11584</v>
      </c>
      <c r="E38" s="234">
        <v>4069</v>
      </c>
      <c r="F38" s="234">
        <v>5260</v>
      </c>
      <c r="G38" s="234">
        <v>1491</v>
      </c>
      <c r="H38" s="234">
        <v>1908</v>
      </c>
      <c r="I38" s="234">
        <v>1559</v>
      </c>
      <c r="J38" s="234">
        <v>6362</v>
      </c>
      <c r="K38" s="234">
        <v>4858</v>
      </c>
      <c r="L38" s="234">
        <v>2314</v>
      </c>
      <c r="M38" s="234">
        <v>2924</v>
      </c>
      <c r="N38" s="234">
        <v>2171</v>
      </c>
      <c r="O38" s="234">
        <v>4150</v>
      </c>
      <c r="P38" s="234">
        <v>7840</v>
      </c>
      <c r="Q38" s="234">
        <v>7524</v>
      </c>
      <c r="R38" s="234">
        <v>2429</v>
      </c>
      <c r="S38" s="234">
        <v>3564</v>
      </c>
      <c r="T38" s="234">
        <v>2936</v>
      </c>
      <c r="U38" s="234">
        <v>1655</v>
      </c>
      <c r="V38" s="234">
        <v>1650</v>
      </c>
      <c r="W38" s="234">
        <v>10145</v>
      </c>
      <c r="X38" s="234">
        <v>1656</v>
      </c>
      <c r="Y38" s="234">
        <v>4519</v>
      </c>
      <c r="Z38" s="234">
        <v>2038</v>
      </c>
      <c r="AA38" s="234">
        <v>3571</v>
      </c>
      <c r="AB38" s="234">
        <v>5820</v>
      </c>
    </row>
    <row r="39" spans="1:28" s="231" customFormat="1" ht="27.75">
      <c r="B39" s="232" t="s">
        <v>448</v>
      </c>
      <c r="C39" s="233">
        <f t="shared" si="1"/>
        <v>120537</v>
      </c>
      <c r="D39" s="234">
        <v>13454</v>
      </c>
      <c r="E39" s="234">
        <v>4845</v>
      </c>
      <c r="F39" s="234">
        <v>5924</v>
      </c>
      <c r="G39" s="234">
        <v>1650</v>
      </c>
      <c r="H39" s="234">
        <v>2199</v>
      </c>
      <c r="I39" s="234">
        <v>1773</v>
      </c>
      <c r="J39" s="234">
        <v>7523</v>
      </c>
      <c r="K39" s="234">
        <v>5694</v>
      </c>
      <c r="L39" s="234">
        <v>2633</v>
      </c>
      <c r="M39" s="234">
        <v>3399</v>
      </c>
      <c r="N39" s="234">
        <v>2656</v>
      </c>
      <c r="O39" s="234">
        <v>4931</v>
      </c>
      <c r="P39" s="234">
        <v>9317</v>
      </c>
      <c r="Q39" s="234">
        <v>8602</v>
      </c>
      <c r="R39" s="234">
        <v>2825</v>
      </c>
      <c r="S39" s="234">
        <v>4051</v>
      </c>
      <c r="T39" s="234">
        <v>3480</v>
      </c>
      <c r="U39" s="234">
        <v>2064</v>
      </c>
      <c r="V39" s="234">
        <v>1762</v>
      </c>
      <c r="W39" s="234">
        <v>11542</v>
      </c>
      <c r="X39" s="234">
        <v>2014</v>
      </c>
      <c r="Y39" s="234">
        <v>5075</v>
      </c>
      <c r="Z39" s="234">
        <v>2378</v>
      </c>
      <c r="AA39" s="234">
        <v>4134</v>
      </c>
      <c r="AB39" s="234">
        <v>6612</v>
      </c>
    </row>
    <row r="40" spans="1:28" s="231" customFormat="1" ht="27.75">
      <c r="B40" s="232" t="s">
        <v>449</v>
      </c>
      <c r="C40" s="233">
        <f t="shared" si="1"/>
        <v>127158</v>
      </c>
      <c r="D40" s="234">
        <v>13881</v>
      </c>
      <c r="E40" s="234">
        <v>5281</v>
      </c>
      <c r="F40" s="234">
        <v>6286</v>
      </c>
      <c r="G40" s="234">
        <v>1870</v>
      </c>
      <c r="H40" s="234">
        <v>2311</v>
      </c>
      <c r="I40" s="234">
        <v>1804</v>
      </c>
      <c r="J40" s="234">
        <v>8197</v>
      </c>
      <c r="K40" s="234">
        <v>5845</v>
      </c>
      <c r="L40" s="234">
        <v>2721</v>
      </c>
      <c r="M40" s="234">
        <v>3513</v>
      </c>
      <c r="N40" s="234">
        <v>2749</v>
      </c>
      <c r="O40" s="234">
        <v>5156</v>
      </c>
      <c r="P40" s="234">
        <v>9989</v>
      </c>
      <c r="Q40" s="234">
        <v>9330</v>
      </c>
      <c r="R40" s="234">
        <v>2925</v>
      </c>
      <c r="S40" s="234">
        <v>4221</v>
      </c>
      <c r="T40" s="234">
        <v>3867</v>
      </c>
      <c r="U40" s="234">
        <v>2167</v>
      </c>
      <c r="V40" s="234">
        <v>1841</v>
      </c>
      <c r="W40" s="234">
        <v>12228</v>
      </c>
      <c r="X40" s="234">
        <v>2027</v>
      </c>
      <c r="Y40" s="234">
        <v>4989</v>
      </c>
      <c r="Z40" s="234">
        <v>2389</v>
      </c>
      <c r="AA40" s="234">
        <v>4345</v>
      </c>
      <c r="AB40" s="234">
        <v>7226</v>
      </c>
    </row>
    <row r="41" spans="1:28" s="231" customFormat="1" ht="27.75">
      <c r="B41" s="232" t="s">
        <v>450</v>
      </c>
      <c r="C41" s="233">
        <f t="shared" si="1"/>
        <v>61816</v>
      </c>
      <c r="D41" s="234">
        <v>6880</v>
      </c>
      <c r="E41" s="234">
        <v>2503</v>
      </c>
      <c r="F41" s="234">
        <v>3005</v>
      </c>
      <c r="G41" s="234">
        <v>879</v>
      </c>
      <c r="H41" s="234">
        <v>1124</v>
      </c>
      <c r="I41" s="234">
        <v>859</v>
      </c>
      <c r="J41" s="234">
        <v>3995</v>
      </c>
      <c r="K41" s="234">
        <v>2869</v>
      </c>
      <c r="L41" s="234">
        <v>1317</v>
      </c>
      <c r="M41" s="234">
        <v>1681</v>
      </c>
      <c r="N41" s="234">
        <v>1326</v>
      </c>
      <c r="O41" s="234">
        <v>2463</v>
      </c>
      <c r="P41" s="234">
        <v>4887</v>
      </c>
      <c r="Q41" s="234">
        <v>4549</v>
      </c>
      <c r="R41" s="234">
        <v>1421</v>
      </c>
      <c r="S41" s="234">
        <v>2094</v>
      </c>
      <c r="T41" s="234">
        <v>1904</v>
      </c>
      <c r="U41" s="234">
        <v>1022</v>
      </c>
      <c r="V41" s="234">
        <v>872</v>
      </c>
      <c r="W41" s="234">
        <v>5942</v>
      </c>
      <c r="X41" s="234">
        <v>963</v>
      </c>
      <c r="Y41" s="234">
        <v>2399</v>
      </c>
      <c r="Z41" s="234">
        <v>1184</v>
      </c>
      <c r="AA41" s="234">
        <v>2103</v>
      </c>
      <c r="AB41" s="234">
        <v>3575</v>
      </c>
    </row>
    <row r="42" spans="1:28" s="231" customFormat="1" ht="27.75">
      <c r="B42" s="232" t="s">
        <v>451</v>
      </c>
      <c r="C42" s="233">
        <f t="shared" si="1"/>
        <v>143290</v>
      </c>
      <c r="D42" s="234">
        <v>17119</v>
      </c>
      <c r="E42" s="234">
        <v>6338</v>
      </c>
      <c r="F42" s="234">
        <v>7507</v>
      </c>
      <c r="G42" s="234">
        <v>2142</v>
      </c>
      <c r="H42" s="234">
        <v>2468</v>
      </c>
      <c r="I42" s="234">
        <v>2127</v>
      </c>
      <c r="J42" s="234">
        <v>8919</v>
      </c>
      <c r="K42" s="234">
        <v>6216</v>
      </c>
      <c r="L42" s="234">
        <v>2960</v>
      </c>
      <c r="M42" s="234">
        <v>3506</v>
      </c>
      <c r="N42" s="234">
        <v>3125</v>
      </c>
      <c r="O42" s="234">
        <v>5315</v>
      </c>
      <c r="P42" s="234">
        <v>13949</v>
      </c>
      <c r="Q42" s="234">
        <v>9923</v>
      </c>
      <c r="R42" s="234">
        <v>2977</v>
      </c>
      <c r="S42" s="234">
        <v>4450</v>
      </c>
      <c r="T42" s="234">
        <v>4081</v>
      </c>
      <c r="U42" s="234">
        <v>2383</v>
      </c>
      <c r="V42" s="234">
        <v>2110</v>
      </c>
      <c r="W42" s="234">
        <v>13539</v>
      </c>
      <c r="X42" s="234">
        <v>2282</v>
      </c>
      <c r="Y42" s="234">
        <v>5471</v>
      </c>
      <c r="Z42" s="234">
        <v>2427</v>
      </c>
      <c r="AA42" s="234">
        <v>4545</v>
      </c>
      <c r="AB42" s="234">
        <v>7411</v>
      </c>
    </row>
    <row r="43" spans="1:28" s="231" customFormat="1" ht="27.75">
      <c r="B43" s="232" t="s">
        <v>452</v>
      </c>
      <c r="C43" s="233">
        <f t="shared" si="1"/>
        <v>142850</v>
      </c>
      <c r="D43" s="234">
        <v>16101</v>
      </c>
      <c r="E43" s="234">
        <v>6354</v>
      </c>
      <c r="F43" s="234">
        <v>7541</v>
      </c>
      <c r="G43" s="234">
        <v>2148</v>
      </c>
      <c r="H43" s="234">
        <v>2648</v>
      </c>
      <c r="I43" s="234">
        <v>2087</v>
      </c>
      <c r="J43" s="234">
        <v>9308</v>
      </c>
      <c r="K43" s="234">
        <v>6321</v>
      </c>
      <c r="L43" s="234">
        <v>2823</v>
      </c>
      <c r="M43" s="234">
        <v>3541</v>
      </c>
      <c r="N43" s="234">
        <v>3156</v>
      </c>
      <c r="O43" s="234">
        <v>5616</v>
      </c>
      <c r="P43" s="234">
        <v>12331</v>
      </c>
      <c r="Q43" s="234">
        <v>10022</v>
      </c>
      <c r="R43" s="234">
        <v>2944</v>
      </c>
      <c r="S43" s="234">
        <v>4172</v>
      </c>
      <c r="T43" s="234">
        <v>4095</v>
      </c>
      <c r="U43" s="234">
        <v>2441</v>
      </c>
      <c r="V43" s="234">
        <v>2303</v>
      </c>
      <c r="W43" s="234">
        <v>13880</v>
      </c>
      <c r="X43" s="234">
        <v>2173</v>
      </c>
      <c r="Y43" s="234">
        <v>5826</v>
      </c>
      <c r="Z43" s="234">
        <v>2698</v>
      </c>
      <c r="AA43" s="234">
        <v>4736</v>
      </c>
      <c r="AB43" s="234">
        <v>7585</v>
      </c>
    </row>
    <row r="44" spans="1:28" s="231" customFormat="1" ht="27.75">
      <c r="B44" s="232" t="s">
        <v>453</v>
      </c>
      <c r="C44" s="233">
        <f t="shared" si="1"/>
        <v>134810</v>
      </c>
      <c r="D44" s="234">
        <v>15800</v>
      </c>
      <c r="E44" s="234">
        <v>5644</v>
      </c>
      <c r="F44" s="234">
        <v>7234</v>
      </c>
      <c r="G44" s="234">
        <v>2012</v>
      </c>
      <c r="H44" s="234">
        <v>2484</v>
      </c>
      <c r="I44" s="234">
        <v>1986</v>
      </c>
      <c r="J44" s="234">
        <v>8693</v>
      </c>
      <c r="K44" s="234">
        <v>5964</v>
      </c>
      <c r="L44" s="234">
        <v>2638</v>
      </c>
      <c r="M44" s="234">
        <v>3504</v>
      </c>
      <c r="N44" s="234">
        <v>3061</v>
      </c>
      <c r="O44" s="234">
        <v>5112</v>
      </c>
      <c r="P44" s="234">
        <v>11275</v>
      </c>
      <c r="Q44" s="234">
        <v>9468</v>
      </c>
      <c r="R44" s="234">
        <v>2717</v>
      </c>
      <c r="S44" s="234">
        <v>4148</v>
      </c>
      <c r="T44" s="234">
        <v>3825</v>
      </c>
      <c r="U44" s="234">
        <v>2098</v>
      </c>
      <c r="V44" s="234">
        <v>2070</v>
      </c>
      <c r="W44" s="234">
        <v>13193</v>
      </c>
      <c r="X44" s="234">
        <v>2213</v>
      </c>
      <c r="Y44" s="234">
        <v>5437</v>
      </c>
      <c r="Z44" s="234">
        <v>2630</v>
      </c>
      <c r="AA44" s="234">
        <v>4535</v>
      </c>
      <c r="AB44" s="234">
        <v>7069</v>
      </c>
    </row>
    <row r="45" spans="1:28" s="231" customFormat="1" ht="27.75">
      <c r="B45" s="232" t="s">
        <v>454</v>
      </c>
      <c r="C45" s="233">
        <f t="shared" si="1"/>
        <v>146010</v>
      </c>
      <c r="D45" s="234">
        <v>17100</v>
      </c>
      <c r="E45" s="234">
        <v>6465</v>
      </c>
      <c r="F45" s="234">
        <v>8323</v>
      </c>
      <c r="G45" s="234">
        <v>2089</v>
      </c>
      <c r="H45" s="234">
        <v>2722</v>
      </c>
      <c r="I45" s="234">
        <v>2225</v>
      </c>
      <c r="J45" s="234">
        <v>9428</v>
      </c>
      <c r="K45" s="234">
        <v>6107</v>
      </c>
      <c r="L45" s="234">
        <v>2653</v>
      </c>
      <c r="M45" s="234">
        <v>3787</v>
      </c>
      <c r="N45" s="234">
        <v>3387</v>
      </c>
      <c r="O45" s="234">
        <v>5598</v>
      </c>
      <c r="P45" s="234">
        <v>11756</v>
      </c>
      <c r="Q45" s="234">
        <v>9973</v>
      </c>
      <c r="R45" s="234">
        <v>2786</v>
      </c>
      <c r="S45" s="234">
        <v>4462</v>
      </c>
      <c r="T45" s="234">
        <v>4303</v>
      </c>
      <c r="U45" s="234">
        <v>2369</v>
      </c>
      <c r="V45" s="234">
        <v>2158</v>
      </c>
      <c r="W45" s="234">
        <v>14253</v>
      </c>
      <c r="X45" s="234">
        <v>2506</v>
      </c>
      <c r="Y45" s="234">
        <v>5935</v>
      </c>
      <c r="Z45" s="234">
        <v>2796</v>
      </c>
      <c r="AA45" s="234">
        <v>5099</v>
      </c>
      <c r="AB45" s="234">
        <v>7730</v>
      </c>
    </row>
    <row r="46" spans="1:28" s="231" customFormat="1" ht="27.75">
      <c r="B46" s="232" t="s">
        <v>455</v>
      </c>
      <c r="C46" s="233">
        <f t="shared" si="1"/>
        <v>150506</v>
      </c>
      <c r="D46" s="234">
        <v>17515</v>
      </c>
      <c r="E46" s="234">
        <v>7013</v>
      </c>
      <c r="F46" s="234">
        <v>8707</v>
      </c>
      <c r="G46" s="234">
        <v>2203</v>
      </c>
      <c r="H46" s="234">
        <v>2656</v>
      </c>
      <c r="I46" s="234">
        <v>2325</v>
      </c>
      <c r="J46" s="234">
        <v>9992</v>
      </c>
      <c r="K46" s="234">
        <v>6067</v>
      </c>
      <c r="L46" s="234">
        <v>2772</v>
      </c>
      <c r="M46" s="234">
        <v>3678</v>
      </c>
      <c r="N46" s="234">
        <v>3496</v>
      </c>
      <c r="O46" s="234">
        <v>5650</v>
      </c>
      <c r="P46" s="234">
        <v>12608</v>
      </c>
      <c r="Q46" s="234">
        <v>10515</v>
      </c>
      <c r="R46" s="234">
        <v>2961</v>
      </c>
      <c r="S46" s="234">
        <v>4205</v>
      </c>
      <c r="T46" s="234">
        <v>4809</v>
      </c>
      <c r="U46" s="234">
        <v>2575</v>
      </c>
      <c r="V46" s="234">
        <v>2169</v>
      </c>
      <c r="W46" s="234">
        <v>14867</v>
      </c>
      <c r="X46" s="234">
        <v>2575</v>
      </c>
      <c r="Y46" s="234">
        <v>5714</v>
      </c>
      <c r="Z46" s="234">
        <v>2745</v>
      </c>
      <c r="AA46" s="234">
        <v>4914</v>
      </c>
      <c r="AB46" s="234">
        <v>7775</v>
      </c>
    </row>
    <row r="47" spans="1:28" s="231" customFormat="1" ht="27.75">
      <c r="B47" s="232" t="s">
        <v>456</v>
      </c>
      <c r="C47" s="233">
        <f t="shared" si="1"/>
        <v>153245</v>
      </c>
      <c r="D47" s="234">
        <v>18381</v>
      </c>
      <c r="E47" s="234">
        <v>7445</v>
      </c>
      <c r="F47" s="234">
        <v>9596</v>
      </c>
      <c r="G47" s="234">
        <v>2265</v>
      </c>
      <c r="H47" s="234">
        <v>2688</v>
      </c>
      <c r="I47" s="234">
        <v>2456</v>
      </c>
      <c r="J47" s="234">
        <v>10453</v>
      </c>
      <c r="K47" s="234">
        <v>6380</v>
      </c>
      <c r="L47" s="234">
        <v>3104</v>
      </c>
      <c r="M47" s="234">
        <v>3684</v>
      </c>
      <c r="N47" s="234">
        <v>3386</v>
      </c>
      <c r="O47" s="234">
        <v>6028</v>
      </c>
      <c r="P47" s="234">
        <v>12897</v>
      </c>
      <c r="Q47" s="234">
        <v>10509</v>
      </c>
      <c r="R47" s="234">
        <v>2876</v>
      </c>
      <c r="S47" s="234">
        <v>4053</v>
      </c>
      <c r="T47" s="234">
        <v>4527</v>
      </c>
      <c r="U47" s="234">
        <v>2603</v>
      </c>
      <c r="V47" s="234">
        <v>2157</v>
      </c>
      <c r="W47" s="234">
        <v>14783</v>
      </c>
      <c r="X47" s="234">
        <v>2402</v>
      </c>
      <c r="Y47" s="234">
        <v>5497</v>
      </c>
      <c r="Z47" s="234">
        <v>2631</v>
      </c>
      <c r="AA47" s="234">
        <v>4753</v>
      </c>
      <c r="AB47" s="234">
        <v>7691</v>
      </c>
    </row>
    <row r="48" spans="1:28" s="231" customFormat="1" ht="27.75">
      <c r="B48" s="232" t="s">
        <v>457</v>
      </c>
      <c r="C48" s="233">
        <f t="shared" si="1"/>
        <v>137925</v>
      </c>
      <c r="D48" s="234">
        <v>17064</v>
      </c>
      <c r="E48" s="234">
        <v>6962</v>
      </c>
      <c r="F48" s="234">
        <v>8979</v>
      </c>
      <c r="G48" s="234">
        <v>2087</v>
      </c>
      <c r="H48" s="234">
        <v>2314</v>
      </c>
      <c r="I48" s="234">
        <v>2108</v>
      </c>
      <c r="J48" s="234">
        <v>9134</v>
      </c>
      <c r="K48" s="234">
        <v>5901</v>
      </c>
      <c r="L48" s="234">
        <v>2760</v>
      </c>
      <c r="M48" s="234">
        <v>3067</v>
      </c>
      <c r="N48" s="234">
        <v>3058</v>
      </c>
      <c r="O48" s="234">
        <v>5015</v>
      </c>
      <c r="P48" s="234">
        <v>12499</v>
      </c>
      <c r="Q48" s="234">
        <v>9325</v>
      </c>
      <c r="R48" s="234">
        <v>2336</v>
      </c>
      <c r="S48" s="234">
        <v>3375</v>
      </c>
      <c r="T48" s="234">
        <v>4260</v>
      </c>
      <c r="U48" s="234">
        <v>2260</v>
      </c>
      <c r="V48" s="234">
        <v>2101</v>
      </c>
      <c r="W48" s="234">
        <v>13283</v>
      </c>
      <c r="X48" s="234">
        <v>2132</v>
      </c>
      <c r="Y48" s="234">
        <v>4861</v>
      </c>
      <c r="Z48" s="234">
        <v>2360</v>
      </c>
      <c r="AA48" s="234">
        <v>4088</v>
      </c>
      <c r="AB48" s="234">
        <v>6596</v>
      </c>
    </row>
    <row r="49" spans="2:28" s="231" customFormat="1" ht="27.75">
      <c r="B49" s="232" t="s">
        <v>458</v>
      </c>
      <c r="C49" s="233">
        <f t="shared" si="1"/>
        <v>109947</v>
      </c>
      <c r="D49" s="234">
        <v>14734</v>
      </c>
      <c r="E49" s="234">
        <v>5542</v>
      </c>
      <c r="F49" s="234">
        <v>7306</v>
      </c>
      <c r="G49" s="234">
        <v>1542</v>
      </c>
      <c r="H49" s="234">
        <v>1865</v>
      </c>
      <c r="I49" s="234">
        <v>1601</v>
      </c>
      <c r="J49" s="234">
        <v>7400</v>
      </c>
      <c r="K49" s="234">
        <v>4702</v>
      </c>
      <c r="L49" s="234">
        <v>2195</v>
      </c>
      <c r="M49" s="234">
        <v>2518</v>
      </c>
      <c r="N49" s="234">
        <v>2389</v>
      </c>
      <c r="O49" s="234">
        <v>3837</v>
      </c>
      <c r="P49" s="234">
        <v>10596</v>
      </c>
      <c r="Q49" s="234">
        <v>7425</v>
      </c>
      <c r="R49" s="234">
        <v>1812</v>
      </c>
      <c r="S49" s="234">
        <v>2664</v>
      </c>
      <c r="T49" s="234">
        <v>3152</v>
      </c>
      <c r="U49" s="234">
        <v>1870</v>
      </c>
      <c r="V49" s="234">
        <v>1502</v>
      </c>
      <c r="W49" s="234">
        <v>10390</v>
      </c>
      <c r="X49" s="234">
        <v>1635</v>
      </c>
      <c r="Y49" s="234">
        <v>3624</v>
      </c>
      <c r="Z49" s="234">
        <v>1838</v>
      </c>
      <c r="AA49" s="234">
        <v>2905</v>
      </c>
      <c r="AB49" s="234">
        <v>4903</v>
      </c>
    </row>
    <row r="50" spans="2:28" s="231" customFormat="1" ht="27.75">
      <c r="B50" s="232" t="s">
        <v>459</v>
      </c>
      <c r="C50" s="233">
        <f t="shared" si="1"/>
        <v>83510</v>
      </c>
      <c r="D50" s="234">
        <v>11697</v>
      </c>
      <c r="E50" s="234">
        <v>4420</v>
      </c>
      <c r="F50" s="234">
        <v>5827</v>
      </c>
      <c r="G50" s="234">
        <v>1298</v>
      </c>
      <c r="H50" s="234">
        <v>1374</v>
      </c>
      <c r="I50" s="234">
        <v>1207</v>
      </c>
      <c r="J50" s="234">
        <v>5725</v>
      </c>
      <c r="K50" s="234">
        <v>3474</v>
      </c>
      <c r="L50" s="234">
        <v>1669</v>
      </c>
      <c r="M50" s="234">
        <v>1900</v>
      </c>
      <c r="N50" s="234">
        <v>1834</v>
      </c>
      <c r="O50" s="234">
        <v>2910</v>
      </c>
      <c r="P50" s="234">
        <v>7757</v>
      </c>
      <c r="Q50" s="234">
        <v>5570</v>
      </c>
      <c r="R50" s="234">
        <v>1336</v>
      </c>
      <c r="S50" s="234">
        <v>1911</v>
      </c>
      <c r="T50" s="234">
        <v>2452</v>
      </c>
      <c r="U50" s="234">
        <v>1435</v>
      </c>
      <c r="V50" s="234">
        <v>1116</v>
      </c>
      <c r="W50" s="234">
        <v>7746</v>
      </c>
      <c r="X50" s="234">
        <v>1203</v>
      </c>
      <c r="Y50" s="234">
        <v>2574</v>
      </c>
      <c r="Z50" s="234">
        <v>1315</v>
      </c>
      <c r="AA50" s="234">
        <v>2215</v>
      </c>
      <c r="AB50" s="234">
        <v>3545</v>
      </c>
    </row>
    <row r="51" spans="2:28" s="231" customFormat="1" ht="27.75">
      <c r="B51" s="232" t="s">
        <v>460</v>
      </c>
      <c r="C51" s="233">
        <f t="shared" si="1"/>
        <v>67731</v>
      </c>
      <c r="D51" s="234">
        <v>8859</v>
      </c>
      <c r="E51" s="234">
        <v>3636</v>
      </c>
      <c r="F51" s="234">
        <v>4770</v>
      </c>
      <c r="G51" s="234">
        <v>1068</v>
      </c>
      <c r="H51" s="234">
        <v>1221</v>
      </c>
      <c r="I51" s="234">
        <v>1072</v>
      </c>
      <c r="J51" s="234">
        <v>4898</v>
      </c>
      <c r="K51" s="234">
        <v>2687</v>
      </c>
      <c r="L51" s="234">
        <v>1287</v>
      </c>
      <c r="M51" s="234">
        <v>1511</v>
      </c>
      <c r="N51" s="234">
        <v>1554</v>
      </c>
      <c r="O51" s="234">
        <v>2501</v>
      </c>
      <c r="P51" s="234">
        <v>5889</v>
      </c>
      <c r="Q51" s="234">
        <v>4774</v>
      </c>
      <c r="R51" s="234">
        <v>1138</v>
      </c>
      <c r="S51" s="234">
        <v>1685</v>
      </c>
      <c r="T51" s="234">
        <v>2022</v>
      </c>
      <c r="U51" s="234">
        <v>1138</v>
      </c>
      <c r="V51" s="234">
        <v>908</v>
      </c>
      <c r="W51" s="234">
        <v>6340</v>
      </c>
      <c r="X51" s="234">
        <v>988</v>
      </c>
      <c r="Y51" s="234">
        <v>1991</v>
      </c>
      <c r="Z51" s="234">
        <v>1052</v>
      </c>
      <c r="AA51" s="234">
        <v>1767</v>
      </c>
      <c r="AB51" s="234">
        <v>2975</v>
      </c>
    </row>
    <row r="52" spans="2:28" s="231" customFormat="1" ht="27.75">
      <c r="B52" s="232" t="s">
        <v>461</v>
      </c>
      <c r="C52" s="233">
        <f t="shared" si="1"/>
        <v>45741</v>
      </c>
      <c r="D52" s="234">
        <v>6309</v>
      </c>
      <c r="E52" s="234">
        <v>2522</v>
      </c>
      <c r="F52" s="234">
        <v>3491</v>
      </c>
      <c r="G52" s="234">
        <v>717</v>
      </c>
      <c r="H52" s="234">
        <v>784</v>
      </c>
      <c r="I52" s="234">
        <v>667</v>
      </c>
      <c r="J52" s="234">
        <v>3327</v>
      </c>
      <c r="K52" s="234">
        <v>1906</v>
      </c>
      <c r="L52" s="234">
        <v>949</v>
      </c>
      <c r="M52" s="234">
        <v>1013</v>
      </c>
      <c r="N52" s="234">
        <v>931</v>
      </c>
      <c r="O52" s="234">
        <v>1613</v>
      </c>
      <c r="P52" s="234">
        <v>3999</v>
      </c>
      <c r="Q52" s="234">
        <v>3270</v>
      </c>
      <c r="R52" s="234">
        <v>758</v>
      </c>
      <c r="S52" s="234">
        <v>1136</v>
      </c>
      <c r="T52" s="234">
        <v>1270</v>
      </c>
      <c r="U52" s="234">
        <v>735</v>
      </c>
      <c r="V52" s="234">
        <v>556</v>
      </c>
      <c r="W52" s="234">
        <v>4126</v>
      </c>
      <c r="X52" s="234">
        <v>627</v>
      </c>
      <c r="Y52" s="234">
        <v>1284</v>
      </c>
      <c r="Z52" s="234">
        <v>660</v>
      </c>
      <c r="AA52" s="234">
        <v>1171</v>
      </c>
      <c r="AB52" s="234">
        <v>1920</v>
      </c>
    </row>
    <row r="53" spans="2:28" s="231" customFormat="1" ht="27.75">
      <c r="B53" s="232" t="s">
        <v>462</v>
      </c>
      <c r="C53" s="233">
        <f t="shared" si="1"/>
        <v>67975</v>
      </c>
      <c r="D53" s="234">
        <v>8349</v>
      </c>
      <c r="E53" s="234">
        <v>3555</v>
      </c>
      <c r="F53" s="234">
        <v>5380</v>
      </c>
      <c r="G53" s="234">
        <v>1000</v>
      </c>
      <c r="H53" s="234">
        <v>1151</v>
      </c>
      <c r="I53" s="234">
        <v>1096</v>
      </c>
      <c r="J53" s="234">
        <v>5351</v>
      </c>
      <c r="K53" s="234">
        <v>2863</v>
      </c>
      <c r="L53" s="234">
        <v>1403</v>
      </c>
      <c r="M53" s="234">
        <v>1544</v>
      </c>
      <c r="N53" s="234">
        <v>1600</v>
      </c>
      <c r="O53" s="234">
        <v>2506</v>
      </c>
      <c r="P53" s="234">
        <v>6475</v>
      </c>
      <c r="Q53" s="234">
        <v>4791</v>
      </c>
      <c r="R53" s="234">
        <v>1252</v>
      </c>
      <c r="S53" s="234">
        <v>1527</v>
      </c>
      <c r="T53" s="234">
        <v>1796</v>
      </c>
      <c r="U53" s="234">
        <v>1125</v>
      </c>
      <c r="V53" s="234">
        <v>890</v>
      </c>
      <c r="W53" s="234">
        <v>5812</v>
      </c>
      <c r="X53" s="234">
        <v>878</v>
      </c>
      <c r="Y53" s="234">
        <v>2028</v>
      </c>
      <c r="Z53" s="234">
        <v>974</v>
      </c>
      <c r="AA53" s="234">
        <v>1719</v>
      </c>
      <c r="AB53" s="234">
        <v>2910</v>
      </c>
    </row>
  </sheetData>
  <mergeCells count="2">
    <mergeCell ref="A2:B2"/>
    <mergeCell ref="A3:A10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workbookViewId="0">
      <pane ySplit="3" topLeftCell="A10" activePane="bottomLeft" state="frozen"/>
      <selection pane="bottomLeft" activeCell="F18" sqref="F18"/>
    </sheetView>
  </sheetViews>
  <sheetFormatPr defaultRowHeight="24"/>
  <cols>
    <col min="1" max="1" width="9" style="168"/>
    <col min="2" max="2" width="15.75" style="168" customWidth="1"/>
    <col min="3" max="3" width="14.375" style="168" customWidth="1"/>
    <col min="4" max="4" width="12.5" style="168" customWidth="1"/>
    <col min="5" max="5" width="12" style="168" customWidth="1"/>
    <col min="6" max="6" width="13.375" style="168" customWidth="1"/>
    <col min="7" max="7" width="14.5" style="168" customWidth="1"/>
    <col min="8" max="16384" width="9" style="168"/>
  </cols>
  <sheetData>
    <row r="1" spans="1:7">
      <c r="A1" s="167" t="s">
        <v>464</v>
      </c>
    </row>
    <row r="2" spans="1:7">
      <c r="A2" s="309" t="s">
        <v>463</v>
      </c>
      <c r="B2" s="310" t="s">
        <v>465</v>
      </c>
      <c r="C2" s="311" t="s">
        <v>466</v>
      </c>
      <c r="D2" s="311"/>
      <c r="E2" s="311"/>
      <c r="F2" s="311"/>
      <c r="G2" s="311"/>
    </row>
    <row r="3" spans="1:7">
      <c r="A3" s="309"/>
      <c r="B3" s="310"/>
      <c r="C3" s="178" t="s">
        <v>467</v>
      </c>
      <c r="D3" s="179" t="s">
        <v>468</v>
      </c>
      <c r="E3" s="180" t="s">
        <v>469</v>
      </c>
      <c r="F3" s="179" t="s">
        <v>470</v>
      </c>
      <c r="G3" s="181" t="s">
        <v>471</v>
      </c>
    </row>
    <row r="4" spans="1:7">
      <c r="A4" s="169">
        <v>1</v>
      </c>
      <c r="B4" s="170" t="s">
        <v>256</v>
      </c>
      <c r="C4" s="171">
        <v>161543</v>
      </c>
      <c r="D4" s="172">
        <v>41069</v>
      </c>
      <c r="E4" s="172">
        <v>11655</v>
      </c>
      <c r="F4" s="172">
        <v>233286</v>
      </c>
      <c r="G4" s="173">
        <f>C4+E4</f>
        <v>173198</v>
      </c>
    </row>
    <row r="5" spans="1:7">
      <c r="A5" s="169">
        <v>2</v>
      </c>
      <c r="B5" s="170" t="s">
        <v>257</v>
      </c>
      <c r="C5" s="174">
        <v>54587</v>
      </c>
      <c r="D5" s="175">
        <v>29036</v>
      </c>
      <c r="E5" s="175">
        <v>1584</v>
      </c>
      <c r="F5" s="175">
        <v>15831</v>
      </c>
      <c r="G5" s="173">
        <f t="shared" ref="G5:G28" si="0">C5+E5</f>
        <v>56171</v>
      </c>
    </row>
    <row r="6" spans="1:7">
      <c r="A6" s="169">
        <v>3</v>
      </c>
      <c r="B6" s="170" t="s">
        <v>258</v>
      </c>
      <c r="C6" s="174">
        <v>77903</v>
      </c>
      <c r="D6" s="175">
        <v>33348</v>
      </c>
      <c r="E6" s="175">
        <v>2258</v>
      </c>
      <c r="F6" s="175">
        <v>25193</v>
      </c>
      <c r="G6" s="173">
        <f t="shared" si="0"/>
        <v>80161</v>
      </c>
    </row>
    <row r="7" spans="1:7">
      <c r="A7" s="169">
        <v>4</v>
      </c>
      <c r="B7" s="170" t="s">
        <v>259</v>
      </c>
      <c r="C7" s="174">
        <v>18940</v>
      </c>
      <c r="D7" s="175">
        <v>8219</v>
      </c>
      <c r="E7" s="176">
        <v>410</v>
      </c>
      <c r="F7" s="175">
        <v>4760</v>
      </c>
      <c r="G7" s="173">
        <f t="shared" si="0"/>
        <v>19350</v>
      </c>
    </row>
    <row r="8" spans="1:7">
      <c r="A8" s="169">
        <v>5</v>
      </c>
      <c r="B8" s="170" t="s">
        <v>260</v>
      </c>
      <c r="C8" s="174">
        <v>21233</v>
      </c>
      <c r="D8" s="175">
        <v>10263</v>
      </c>
      <c r="E8" s="176">
        <v>268</v>
      </c>
      <c r="F8" s="175">
        <v>8510</v>
      </c>
      <c r="G8" s="173">
        <f t="shared" si="0"/>
        <v>21501</v>
      </c>
    </row>
    <row r="9" spans="1:7">
      <c r="A9" s="169">
        <v>6</v>
      </c>
      <c r="B9" s="170" t="s">
        <v>261</v>
      </c>
      <c r="C9" s="174">
        <v>21518</v>
      </c>
      <c r="D9" s="175">
        <v>6082</v>
      </c>
      <c r="E9" s="176">
        <v>506</v>
      </c>
      <c r="F9" s="175">
        <v>1736</v>
      </c>
      <c r="G9" s="173">
        <f t="shared" si="0"/>
        <v>22024</v>
      </c>
    </row>
    <row r="10" spans="1:7">
      <c r="A10" s="169">
        <v>7</v>
      </c>
      <c r="B10" s="170" t="s">
        <v>262</v>
      </c>
      <c r="C10" s="174">
        <v>82361</v>
      </c>
      <c r="D10" s="175">
        <v>39808</v>
      </c>
      <c r="E10" s="175">
        <v>1548</v>
      </c>
      <c r="F10" s="175">
        <v>31692</v>
      </c>
      <c r="G10" s="173">
        <f t="shared" si="0"/>
        <v>83909</v>
      </c>
    </row>
    <row r="11" spans="1:7">
      <c r="A11" s="169">
        <v>8</v>
      </c>
      <c r="B11" s="170" t="s">
        <v>263</v>
      </c>
      <c r="C11" s="174">
        <v>65479</v>
      </c>
      <c r="D11" s="175">
        <v>14371</v>
      </c>
      <c r="E11" s="175">
        <v>1182</v>
      </c>
      <c r="F11" s="175">
        <v>29387</v>
      </c>
      <c r="G11" s="173">
        <f t="shared" si="0"/>
        <v>66661</v>
      </c>
    </row>
    <row r="12" spans="1:7">
      <c r="A12" s="169">
        <v>9</v>
      </c>
      <c r="B12" s="170" t="s">
        <v>266</v>
      </c>
      <c r="C12" s="174">
        <v>28126</v>
      </c>
      <c r="D12" s="175">
        <v>8300</v>
      </c>
      <c r="E12" s="176">
        <v>444</v>
      </c>
      <c r="F12" s="175">
        <v>12343</v>
      </c>
      <c r="G12" s="173">
        <f t="shared" si="0"/>
        <v>28570</v>
      </c>
    </row>
    <row r="13" spans="1:7">
      <c r="A13" s="169">
        <v>10</v>
      </c>
      <c r="B13" s="170" t="s">
        <v>265</v>
      </c>
      <c r="C13" s="174">
        <v>34651</v>
      </c>
      <c r="D13" s="175">
        <v>11558</v>
      </c>
      <c r="E13" s="175">
        <v>1019</v>
      </c>
      <c r="F13" s="175">
        <v>11353</v>
      </c>
      <c r="G13" s="173">
        <f t="shared" si="0"/>
        <v>35670</v>
      </c>
    </row>
    <row r="14" spans="1:7">
      <c r="A14" s="169">
        <v>11</v>
      </c>
      <c r="B14" s="170" t="s">
        <v>267</v>
      </c>
      <c r="C14" s="174">
        <v>26837</v>
      </c>
      <c r="D14" s="175">
        <v>13122</v>
      </c>
      <c r="E14" s="176">
        <v>429</v>
      </c>
      <c r="F14" s="175">
        <v>4119</v>
      </c>
      <c r="G14" s="173">
        <f t="shared" si="0"/>
        <v>27266</v>
      </c>
    </row>
    <row r="15" spans="1:7">
      <c r="A15" s="169">
        <v>12</v>
      </c>
      <c r="B15" s="170" t="s">
        <v>264</v>
      </c>
      <c r="C15" s="174">
        <v>58978</v>
      </c>
      <c r="D15" s="175">
        <v>13003</v>
      </c>
      <c r="E15" s="176">
        <v>458</v>
      </c>
      <c r="F15" s="175">
        <v>18587</v>
      </c>
      <c r="G15" s="173">
        <f t="shared" si="0"/>
        <v>59436</v>
      </c>
    </row>
    <row r="16" spans="1:7">
      <c r="A16" s="169">
        <v>13</v>
      </c>
      <c r="B16" s="170" t="s">
        <v>268</v>
      </c>
      <c r="C16" s="174">
        <v>118979</v>
      </c>
      <c r="D16" s="175">
        <v>26225</v>
      </c>
      <c r="E16" s="175">
        <v>1769</v>
      </c>
      <c r="F16" s="175">
        <v>204239</v>
      </c>
      <c r="G16" s="173">
        <f t="shared" si="0"/>
        <v>120748</v>
      </c>
    </row>
    <row r="17" spans="1:7">
      <c r="A17" s="169">
        <v>14</v>
      </c>
      <c r="B17" s="170" t="s">
        <v>269</v>
      </c>
      <c r="C17" s="174">
        <v>97079</v>
      </c>
      <c r="D17" s="175">
        <v>31006</v>
      </c>
      <c r="E17" s="175">
        <v>1209</v>
      </c>
      <c r="F17" s="175">
        <v>32973</v>
      </c>
      <c r="G17" s="173">
        <f t="shared" si="0"/>
        <v>98288</v>
      </c>
    </row>
    <row r="18" spans="1:7">
      <c r="A18" s="169">
        <v>15</v>
      </c>
      <c r="B18" s="170" t="s">
        <v>273</v>
      </c>
      <c r="C18" s="174">
        <v>28443</v>
      </c>
      <c r="D18" s="175">
        <v>8086</v>
      </c>
      <c r="E18" s="176">
        <v>660</v>
      </c>
      <c r="F18" s="175">
        <v>24630</v>
      </c>
      <c r="G18" s="173">
        <f t="shared" si="0"/>
        <v>29103</v>
      </c>
    </row>
    <row r="19" spans="1:7">
      <c r="A19" s="169">
        <v>16</v>
      </c>
      <c r="B19" s="170" t="s">
        <v>271</v>
      </c>
      <c r="C19" s="174">
        <v>43147</v>
      </c>
      <c r="D19" s="175">
        <v>8937</v>
      </c>
      <c r="E19" s="176">
        <v>258</v>
      </c>
      <c r="F19" s="175">
        <v>36062</v>
      </c>
      <c r="G19" s="173">
        <f t="shared" si="0"/>
        <v>43405</v>
      </c>
    </row>
    <row r="20" spans="1:7">
      <c r="A20" s="169">
        <v>17</v>
      </c>
      <c r="B20" s="170" t="s">
        <v>270</v>
      </c>
      <c r="C20" s="174">
        <v>44551</v>
      </c>
      <c r="D20" s="175">
        <v>9109</v>
      </c>
      <c r="E20" s="176">
        <v>494</v>
      </c>
      <c r="F20" s="175">
        <v>6502</v>
      </c>
      <c r="G20" s="173">
        <f t="shared" si="0"/>
        <v>45045</v>
      </c>
    </row>
    <row r="21" spans="1:7">
      <c r="A21" s="169">
        <v>18</v>
      </c>
      <c r="B21" s="170" t="s">
        <v>274</v>
      </c>
      <c r="C21" s="174">
        <v>21470</v>
      </c>
      <c r="D21" s="175">
        <v>8594</v>
      </c>
      <c r="E21" s="176">
        <v>384</v>
      </c>
      <c r="F21" s="175">
        <v>6209</v>
      </c>
      <c r="G21" s="173">
        <f t="shared" si="0"/>
        <v>21854</v>
      </c>
    </row>
    <row r="22" spans="1:7">
      <c r="A22" s="169">
        <v>19</v>
      </c>
      <c r="B22" s="170" t="s">
        <v>272</v>
      </c>
      <c r="C22" s="174">
        <v>22374</v>
      </c>
      <c r="D22" s="175">
        <v>4951</v>
      </c>
      <c r="E22" s="176">
        <v>370</v>
      </c>
      <c r="F22" s="175">
        <v>2490</v>
      </c>
      <c r="G22" s="173">
        <f t="shared" si="0"/>
        <v>22744</v>
      </c>
    </row>
    <row r="23" spans="1:7">
      <c r="A23" s="169">
        <v>20</v>
      </c>
      <c r="B23" s="170" t="s">
        <v>275</v>
      </c>
      <c r="C23" s="174">
        <v>134149</v>
      </c>
      <c r="D23" s="175">
        <v>46609</v>
      </c>
      <c r="E23" s="175">
        <v>2804</v>
      </c>
      <c r="F23" s="175">
        <v>19842</v>
      </c>
      <c r="G23" s="173">
        <f t="shared" si="0"/>
        <v>136953</v>
      </c>
    </row>
    <row r="24" spans="1:7">
      <c r="A24" s="169">
        <v>21</v>
      </c>
      <c r="B24" s="170" t="s">
        <v>279</v>
      </c>
      <c r="C24" s="174">
        <v>19669</v>
      </c>
      <c r="D24" s="175">
        <v>7497</v>
      </c>
      <c r="E24" s="176">
        <v>474</v>
      </c>
      <c r="F24" s="175">
        <v>9533</v>
      </c>
      <c r="G24" s="173">
        <f t="shared" si="0"/>
        <v>20143</v>
      </c>
    </row>
    <row r="25" spans="1:7">
      <c r="A25" s="169">
        <v>22</v>
      </c>
      <c r="B25" s="170" t="s">
        <v>277</v>
      </c>
      <c r="C25" s="174">
        <v>53874</v>
      </c>
      <c r="D25" s="175">
        <v>15569</v>
      </c>
      <c r="E25" s="176">
        <v>551</v>
      </c>
      <c r="F25" s="175">
        <v>59824</v>
      </c>
      <c r="G25" s="173">
        <f t="shared" si="0"/>
        <v>54425</v>
      </c>
    </row>
    <row r="26" spans="1:7">
      <c r="A26" s="169">
        <v>23</v>
      </c>
      <c r="B26" s="170" t="s">
        <v>278</v>
      </c>
      <c r="C26" s="174">
        <v>21375</v>
      </c>
      <c r="D26" s="175">
        <v>9522</v>
      </c>
      <c r="E26" s="176">
        <v>340</v>
      </c>
      <c r="F26" s="175">
        <v>6742</v>
      </c>
      <c r="G26" s="173">
        <f t="shared" si="0"/>
        <v>21715</v>
      </c>
    </row>
    <row r="27" spans="1:7">
      <c r="A27" s="169">
        <v>24</v>
      </c>
      <c r="B27" s="170" t="s">
        <v>276</v>
      </c>
      <c r="C27" s="174">
        <v>46681</v>
      </c>
      <c r="D27" s="175">
        <v>9515</v>
      </c>
      <c r="E27" s="176">
        <v>461</v>
      </c>
      <c r="F27" s="175">
        <v>11447</v>
      </c>
      <c r="G27" s="173">
        <f t="shared" si="0"/>
        <v>47142</v>
      </c>
    </row>
    <row r="28" spans="1:7">
      <c r="A28" s="169">
        <v>25</v>
      </c>
      <c r="B28" s="170" t="s">
        <v>280</v>
      </c>
      <c r="C28" s="174">
        <v>69567</v>
      </c>
      <c r="D28" s="175">
        <v>23636</v>
      </c>
      <c r="E28" s="175">
        <v>1268</v>
      </c>
      <c r="F28" s="175">
        <v>37944</v>
      </c>
      <c r="G28" s="173">
        <f t="shared" si="0"/>
        <v>70835</v>
      </c>
    </row>
    <row r="29" spans="1:7">
      <c r="A29" s="168" t="s">
        <v>472</v>
      </c>
      <c r="G29" s="177">
        <f>SUM(G4:G28)</f>
        <v>1406317</v>
      </c>
    </row>
  </sheetData>
  <mergeCells count="3">
    <mergeCell ref="A2:A3"/>
    <mergeCell ref="B2:B3"/>
    <mergeCell ref="C2:G2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D32"/>
  <sheetViews>
    <sheetView workbookViewId="0">
      <pane ySplit="5" topLeftCell="A6" activePane="bottomLeft" state="frozen"/>
      <selection pane="bottomLeft" activeCell="A6" sqref="A6"/>
    </sheetView>
  </sheetViews>
  <sheetFormatPr defaultRowHeight="14.25"/>
  <cols>
    <col min="1" max="1" width="9" style="210"/>
    <col min="2" max="2" width="19" style="210" customWidth="1"/>
    <col min="3" max="16384" width="9" style="210"/>
  </cols>
  <sheetData>
    <row r="1" spans="1:212">
      <c r="A1" s="209" t="s">
        <v>496</v>
      </c>
      <c r="HB1" s="211" t="s">
        <v>497</v>
      </c>
      <c r="HC1" s="212">
        <f>SUM(HC7:HC31)</f>
        <v>1866977</v>
      </c>
    </row>
    <row r="2" spans="1:212">
      <c r="HB2" s="211" t="s">
        <v>426</v>
      </c>
      <c r="HC2" s="213">
        <v>1874548</v>
      </c>
      <c r="HD2" s="214">
        <f>HC2-HC1</f>
        <v>7571</v>
      </c>
    </row>
    <row r="3" spans="1:212">
      <c r="A3" s="313" t="s">
        <v>498</v>
      </c>
      <c r="B3" s="312" t="s">
        <v>465</v>
      </c>
      <c r="C3" s="314" t="s">
        <v>499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314"/>
      <c r="EZ3" s="314"/>
      <c r="FA3" s="314"/>
      <c r="FB3" s="314"/>
      <c r="FC3" s="314"/>
      <c r="FD3" s="314"/>
      <c r="FE3" s="314"/>
      <c r="FF3" s="314"/>
      <c r="FG3" s="314"/>
      <c r="FH3" s="314"/>
      <c r="FI3" s="314"/>
      <c r="FJ3" s="314"/>
      <c r="FK3" s="314"/>
      <c r="FL3" s="314"/>
      <c r="FM3" s="314"/>
      <c r="FN3" s="314"/>
      <c r="FO3" s="314"/>
      <c r="FP3" s="314"/>
      <c r="FQ3" s="314"/>
      <c r="FR3" s="314"/>
      <c r="FS3" s="314"/>
      <c r="FT3" s="314"/>
      <c r="FU3" s="314"/>
      <c r="FV3" s="314"/>
      <c r="FW3" s="314"/>
      <c r="FX3" s="314"/>
      <c r="FY3" s="314"/>
      <c r="FZ3" s="314"/>
      <c r="GA3" s="314"/>
      <c r="GB3" s="314"/>
      <c r="GC3" s="314"/>
      <c r="GD3" s="314"/>
      <c r="GE3" s="314"/>
      <c r="GF3" s="314"/>
      <c r="GG3" s="314"/>
      <c r="GH3" s="314"/>
      <c r="GI3" s="314"/>
      <c r="GJ3" s="314"/>
      <c r="GK3" s="314"/>
      <c r="GL3" s="314"/>
      <c r="GM3" s="314"/>
      <c r="GN3" s="314"/>
      <c r="GO3" s="314"/>
      <c r="GP3" s="314"/>
      <c r="GQ3" s="314"/>
      <c r="GR3" s="314"/>
      <c r="GS3" s="314"/>
      <c r="GT3" s="314"/>
      <c r="GU3" s="314"/>
      <c r="GV3" s="314"/>
      <c r="GW3" s="314"/>
      <c r="GX3" s="314"/>
      <c r="GY3" s="314"/>
      <c r="GZ3" s="314"/>
      <c r="HA3" s="314"/>
      <c r="HB3" s="314"/>
      <c r="HC3" s="314"/>
    </row>
    <row r="4" spans="1:212">
      <c r="A4" s="313"/>
      <c r="B4" s="312"/>
      <c r="C4" s="315" t="s">
        <v>500</v>
      </c>
      <c r="D4" s="312"/>
      <c r="E4" s="312">
        <v>1</v>
      </c>
      <c r="F4" s="312"/>
      <c r="G4" s="312">
        <v>2</v>
      </c>
      <c r="H4" s="312"/>
      <c r="I4" s="312">
        <v>3</v>
      </c>
      <c r="J4" s="312"/>
      <c r="K4" s="312">
        <v>4</v>
      </c>
      <c r="L4" s="312"/>
      <c r="M4" s="312">
        <v>5</v>
      </c>
      <c r="N4" s="312"/>
      <c r="O4" s="312">
        <v>6</v>
      </c>
      <c r="P4" s="312"/>
      <c r="Q4" s="312">
        <v>7</v>
      </c>
      <c r="R4" s="312"/>
      <c r="S4" s="312">
        <v>8</v>
      </c>
      <c r="T4" s="312"/>
      <c r="U4" s="312">
        <v>9</v>
      </c>
      <c r="V4" s="312"/>
      <c r="W4" s="312">
        <v>10</v>
      </c>
      <c r="X4" s="312"/>
      <c r="Y4" s="312">
        <v>11</v>
      </c>
      <c r="Z4" s="312"/>
      <c r="AA4" s="312">
        <v>12</v>
      </c>
      <c r="AB4" s="312"/>
      <c r="AC4" s="312">
        <v>13</v>
      </c>
      <c r="AD4" s="312"/>
      <c r="AE4" s="312">
        <v>14</v>
      </c>
      <c r="AF4" s="312"/>
      <c r="AG4" s="312">
        <v>15</v>
      </c>
      <c r="AH4" s="312"/>
      <c r="AI4" s="312">
        <v>16</v>
      </c>
      <c r="AJ4" s="312"/>
      <c r="AK4" s="312">
        <v>17</v>
      </c>
      <c r="AL4" s="312"/>
      <c r="AM4" s="312">
        <v>18</v>
      </c>
      <c r="AN4" s="312"/>
      <c r="AO4" s="312">
        <v>19</v>
      </c>
      <c r="AP4" s="312"/>
      <c r="AQ4" s="312">
        <v>20</v>
      </c>
      <c r="AR4" s="312"/>
      <c r="AS4" s="312">
        <v>21</v>
      </c>
      <c r="AT4" s="312"/>
      <c r="AU4" s="312">
        <v>22</v>
      </c>
      <c r="AV4" s="312"/>
      <c r="AW4" s="312">
        <v>23</v>
      </c>
      <c r="AX4" s="312"/>
      <c r="AY4" s="312">
        <v>24</v>
      </c>
      <c r="AZ4" s="312"/>
      <c r="BA4" s="312">
        <v>25</v>
      </c>
      <c r="BB4" s="312"/>
      <c r="BC4" s="312">
        <v>26</v>
      </c>
      <c r="BD4" s="312"/>
      <c r="BE4" s="312">
        <v>27</v>
      </c>
      <c r="BF4" s="312"/>
      <c r="BG4" s="312">
        <v>28</v>
      </c>
      <c r="BH4" s="312"/>
      <c r="BI4" s="312">
        <v>29</v>
      </c>
      <c r="BJ4" s="312"/>
      <c r="BK4" s="312">
        <v>30</v>
      </c>
      <c r="BL4" s="312"/>
      <c r="BM4" s="312">
        <v>31</v>
      </c>
      <c r="BN4" s="312"/>
      <c r="BO4" s="312">
        <v>32</v>
      </c>
      <c r="BP4" s="312"/>
      <c r="BQ4" s="312">
        <v>33</v>
      </c>
      <c r="BR4" s="312"/>
      <c r="BS4" s="312">
        <v>34</v>
      </c>
      <c r="BT4" s="312"/>
      <c r="BU4" s="312">
        <v>35</v>
      </c>
      <c r="BV4" s="312"/>
      <c r="BW4" s="312">
        <v>36</v>
      </c>
      <c r="BX4" s="312"/>
      <c r="BY4" s="312">
        <v>37</v>
      </c>
      <c r="BZ4" s="312"/>
      <c r="CA4" s="312">
        <v>38</v>
      </c>
      <c r="CB4" s="312"/>
      <c r="CC4" s="312">
        <v>39</v>
      </c>
      <c r="CD4" s="312"/>
      <c r="CE4" s="312">
        <v>40</v>
      </c>
      <c r="CF4" s="312"/>
      <c r="CG4" s="312">
        <v>41</v>
      </c>
      <c r="CH4" s="312"/>
      <c r="CI4" s="312">
        <v>42</v>
      </c>
      <c r="CJ4" s="312"/>
      <c r="CK4" s="312">
        <v>43</v>
      </c>
      <c r="CL4" s="312"/>
      <c r="CM4" s="312">
        <v>44</v>
      </c>
      <c r="CN4" s="312"/>
      <c r="CO4" s="312">
        <v>45</v>
      </c>
      <c r="CP4" s="312"/>
      <c r="CQ4" s="312">
        <v>46</v>
      </c>
      <c r="CR4" s="312"/>
      <c r="CS4" s="312">
        <v>47</v>
      </c>
      <c r="CT4" s="312"/>
      <c r="CU4" s="312">
        <v>48</v>
      </c>
      <c r="CV4" s="312"/>
      <c r="CW4" s="312">
        <v>49</v>
      </c>
      <c r="CX4" s="312"/>
      <c r="CY4" s="312">
        <v>50</v>
      </c>
      <c r="CZ4" s="312"/>
      <c r="DA4" s="312">
        <v>51</v>
      </c>
      <c r="DB4" s="312"/>
      <c r="DC4" s="312">
        <v>52</v>
      </c>
      <c r="DD4" s="312"/>
      <c r="DE4" s="312">
        <v>53</v>
      </c>
      <c r="DF4" s="312"/>
      <c r="DG4" s="312">
        <v>54</v>
      </c>
      <c r="DH4" s="312"/>
      <c r="DI4" s="312">
        <v>55</v>
      </c>
      <c r="DJ4" s="312"/>
      <c r="DK4" s="312">
        <v>56</v>
      </c>
      <c r="DL4" s="312"/>
      <c r="DM4" s="312">
        <v>57</v>
      </c>
      <c r="DN4" s="312"/>
      <c r="DO4" s="312">
        <v>58</v>
      </c>
      <c r="DP4" s="312"/>
      <c r="DQ4" s="312">
        <v>59</v>
      </c>
      <c r="DR4" s="312"/>
      <c r="DS4" s="312">
        <v>60</v>
      </c>
      <c r="DT4" s="312"/>
      <c r="DU4" s="312">
        <v>61</v>
      </c>
      <c r="DV4" s="312"/>
      <c r="DW4" s="312">
        <v>62</v>
      </c>
      <c r="DX4" s="312"/>
      <c r="DY4" s="312">
        <v>63</v>
      </c>
      <c r="DZ4" s="312"/>
      <c r="EA4" s="312">
        <v>64</v>
      </c>
      <c r="EB4" s="312"/>
      <c r="EC4" s="312">
        <v>65</v>
      </c>
      <c r="ED4" s="312"/>
      <c r="EE4" s="312">
        <v>66</v>
      </c>
      <c r="EF4" s="312"/>
      <c r="EG4" s="312">
        <v>67</v>
      </c>
      <c r="EH4" s="312"/>
      <c r="EI4" s="312">
        <v>68</v>
      </c>
      <c r="EJ4" s="312"/>
      <c r="EK4" s="312">
        <v>69</v>
      </c>
      <c r="EL4" s="312"/>
      <c r="EM4" s="312">
        <v>70</v>
      </c>
      <c r="EN4" s="312"/>
      <c r="EO4" s="312">
        <v>71</v>
      </c>
      <c r="EP4" s="312"/>
      <c r="EQ4" s="312">
        <v>72</v>
      </c>
      <c r="ER4" s="312"/>
      <c r="ES4" s="312">
        <v>73</v>
      </c>
      <c r="ET4" s="312"/>
      <c r="EU4" s="312">
        <v>74</v>
      </c>
      <c r="EV4" s="312"/>
      <c r="EW4" s="312">
        <v>75</v>
      </c>
      <c r="EX4" s="312"/>
      <c r="EY4" s="312">
        <v>76</v>
      </c>
      <c r="EZ4" s="312"/>
      <c r="FA4" s="312">
        <v>77</v>
      </c>
      <c r="FB4" s="312"/>
      <c r="FC4" s="312">
        <v>78</v>
      </c>
      <c r="FD4" s="312"/>
      <c r="FE4" s="312">
        <v>79</v>
      </c>
      <c r="FF4" s="312"/>
      <c r="FG4" s="312">
        <v>80</v>
      </c>
      <c r="FH4" s="312"/>
      <c r="FI4" s="312">
        <v>81</v>
      </c>
      <c r="FJ4" s="312"/>
      <c r="FK4" s="312">
        <v>82</v>
      </c>
      <c r="FL4" s="312"/>
      <c r="FM4" s="312">
        <v>83</v>
      </c>
      <c r="FN4" s="312"/>
      <c r="FO4" s="312">
        <v>84</v>
      </c>
      <c r="FP4" s="312"/>
      <c r="FQ4" s="312">
        <v>85</v>
      </c>
      <c r="FR4" s="312"/>
      <c r="FS4" s="312">
        <v>86</v>
      </c>
      <c r="FT4" s="312"/>
      <c r="FU4" s="312">
        <v>87</v>
      </c>
      <c r="FV4" s="312"/>
      <c r="FW4" s="312">
        <v>88</v>
      </c>
      <c r="FX4" s="312"/>
      <c r="FY4" s="312">
        <v>89</v>
      </c>
      <c r="FZ4" s="312"/>
      <c r="GA4" s="312">
        <v>90</v>
      </c>
      <c r="GB4" s="312"/>
      <c r="GC4" s="312">
        <v>91</v>
      </c>
      <c r="GD4" s="312"/>
      <c r="GE4" s="312">
        <v>92</v>
      </c>
      <c r="GF4" s="312"/>
      <c r="GG4" s="312">
        <v>93</v>
      </c>
      <c r="GH4" s="312"/>
      <c r="GI4" s="312">
        <v>94</v>
      </c>
      <c r="GJ4" s="312"/>
      <c r="GK4" s="312">
        <v>95</v>
      </c>
      <c r="GL4" s="312"/>
      <c r="GM4" s="312">
        <v>96</v>
      </c>
      <c r="GN4" s="312"/>
      <c r="GO4" s="312">
        <v>97</v>
      </c>
      <c r="GP4" s="312"/>
      <c r="GQ4" s="312">
        <v>98</v>
      </c>
      <c r="GR4" s="312"/>
      <c r="GS4" s="312">
        <v>99</v>
      </c>
      <c r="GT4" s="312"/>
      <c r="GU4" s="312">
        <v>100</v>
      </c>
      <c r="GV4" s="312"/>
      <c r="GW4" s="312" t="s">
        <v>501</v>
      </c>
      <c r="GX4" s="312"/>
      <c r="GY4" s="312" t="s">
        <v>502</v>
      </c>
      <c r="GZ4" s="312"/>
      <c r="HA4" s="312" t="s">
        <v>255</v>
      </c>
      <c r="HB4" s="312"/>
      <c r="HC4" s="312"/>
    </row>
    <row r="5" spans="1:212">
      <c r="A5" s="313"/>
      <c r="B5" s="312"/>
      <c r="C5" s="215" t="s">
        <v>503</v>
      </c>
      <c r="D5" s="216" t="s">
        <v>504</v>
      </c>
      <c r="E5" s="216" t="s">
        <v>503</v>
      </c>
      <c r="F5" s="216" t="s">
        <v>504</v>
      </c>
      <c r="G5" s="216" t="s">
        <v>503</v>
      </c>
      <c r="H5" s="216" t="s">
        <v>504</v>
      </c>
      <c r="I5" s="216" t="s">
        <v>503</v>
      </c>
      <c r="J5" s="216" t="s">
        <v>504</v>
      </c>
      <c r="K5" s="216" t="s">
        <v>503</v>
      </c>
      <c r="L5" s="216" t="s">
        <v>504</v>
      </c>
      <c r="M5" s="216" t="s">
        <v>503</v>
      </c>
      <c r="N5" s="216" t="s">
        <v>504</v>
      </c>
      <c r="O5" s="216" t="s">
        <v>503</v>
      </c>
      <c r="P5" s="216" t="s">
        <v>504</v>
      </c>
      <c r="Q5" s="216" t="s">
        <v>503</v>
      </c>
      <c r="R5" s="216" t="s">
        <v>504</v>
      </c>
      <c r="S5" s="216" t="s">
        <v>503</v>
      </c>
      <c r="T5" s="216" t="s">
        <v>504</v>
      </c>
      <c r="U5" s="216" t="s">
        <v>503</v>
      </c>
      <c r="V5" s="216" t="s">
        <v>504</v>
      </c>
      <c r="W5" s="216" t="s">
        <v>503</v>
      </c>
      <c r="X5" s="216" t="s">
        <v>504</v>
      </c>
      <c r="Y5" s="216" t="s">
        <v>503</v>
      </c>
      <c r="Z5" s="216" t="s">
        <v>504</v>
      </c>
      <c r="AA5" s="216" t="s">
        <v>503</v>
      </c>
      <c r="AB5" s="216" t="s">
        <v>504</v>
      </c>
      <c r="AC5" s="216" t="s">
        <v>503</v>
      </c>
      <c r="AD5" s="216" t="s">
        <v>504</v>
      </c>
      <c r="AE5" s="216" t="s">
        <v>503</v>
      </c>
      <c r="AF5" s="216" t="s">
        <v>504</v>
      </c>
      <c r="AG5" s="216" t="s">
        <v>503</v>
      </c>
      <c r="AH5" s="216" t="s">
        <v>504</v>
      </c>
      <c r="AI5" s="216" t="s">
        <v>503</v>
      </c>
      <c r="AJ5" s="216" t="s">
        <v>504</v>
      </c>
      <c r="AK5" s="216" t="s">
        <v>503</v>
      </c>
      <c r="AL5" s="216" t="s">
        <v>504</v>
      </c>
      <c r="AM5" s="216" t="s">
        <v>503</v>
      </c>
      <c r="AN5" s="216" t="s">
        <v>504</v>
      </c>
      <c r="AO5" s="216" t="s">
        <v>503</v>
      </c>
      <c r="AP5" s="216" t="s">
        <v>504</v>
      </c>
      <c r="AQ5" s="216" t="s">
        <v>503</v>
      </c>
      <c r="AR5" s="216" t="s">
        <v>504</v>
      </c>
      <c r="AS5" s="216" t="s">
        <v>503</v>
      </c>
      <c r="AT5" s="216" t="s">
        <v>504</v>
      </c>
      <c r="AU5" s="216" t="s">
        <v>503</v>
      </c>
      <c r="AV5" s="216" t="s">
        <v>504</v>
      </c>
      <c r="AW5" s="216" t="s">
        <v>503</v>
      </c>
      <c r="AX5" s="216" t="s">
        <v>504</v>
      </c>
      <c r="AY5" s="216" t="s">
        <v>503</v>
      </c>
      <c r="AZ5" s="216" t="s">
        <v>504</v>
      </c>
      <c r="BA5" s="216" t="s">
        <v>503</v>
      </c>
      <c r="BB5" s="216" t="s">
        <v>504</v>
      </c>
      <c r="BC5" s="216" t="s">
        <v>503</v>
      </c>
      <c r="BD5" s="216" t="s">
        <v>504</v>
      </c>
      <c r="BE5" s="216" t="s">
        <v>503</v>
      </c>
      <c r="BF5" s="216" t="s">
        <v>504</v>
      </c>
      <c r="BG5" s="216" t="s">
        <v>503</v>
      </c>
      <c r="BH5" s="216" t="s">
        <v>504</v>
      </c>
      <c r="BI5" s="216" t="s">
        <v>503</v>
      </c>
      <c r="BJ5" s="216" t="s">
        <v>504</v>
      </c>
      <c r="BK5" s="216" t="s">
        <v>503</v>
      </c>
      <c r="BL5" s="216" t="s">
        <v>504</v>
      </c>
      <c r="BM5" s="216" t="s">
        <v>503</v>
      </c>
      <c r="BN5" s="216" t="s">
        <v>504</v>
      </c>
      <c r="BO5" s="216" t="s">
        <v>503</v>
      </c>
      <c r="BP5" s="216" t="s">
        <v>504</v>
      </c>
      <c r="BQ5" s="216" t="s">
        <v>503</v>
      </c>
      <c r="BR5" s="216" t="s">
        <v>504</v>
      </c>
      <c r="BS5" s="216" t="s">
        <v>503</v>
      </c>
      <c r="BT5" s="216" t="s">
        <v>504</v>
      </c>
      <c r="BU5" s="216" t="s">
        <v>503</v>
      </c>
      <c r="BV5" s="216" t="s">
        <v>504</v>
      </c>
      <c r="BW5" s="216" t="s">
        <v>503</v>
      </c>
      <c r="BX5" s="216" t="s">
        <v>504</v>
      </c>
      <c r="BY5" s="216" t="s">
        <v>503</v>
      </c>
      <c r="BZ5" s="216" t="s">
        <v>504</v>
      </c>
      <c r="CA5" s="216" t="s">
        <v>503</v>
      </c>
      <c r="CB5" s="216" t="s">
        <v>504</v>
      </c>
      <c r="CC5" s="216" t="s">
        <v>503</v>
      </c>
      <c r="CD5" s="216" t="s">
        <v>504</v>
      </c>
      <c r="CE5" s="216" t="s">
        <v>503</v>
      </c>
      <c r="CF5" s="216" t="s">
        <v>504</v>
      </c>
      <c r="CG5" s="216" t="s">
        <v>503</v>
      </c>
      <c r="CH5" s="216" t="s">
        <v>504</v>
      </c>
      <c r="CI5" s="216" t="s">
        <v>503</v>
      </c>
      <c r="CJ5" s="216" t="s">
        <v>504</v>
      </c>
      <c r="CK5" s="216" t="s">
        <v>503</v>
      </c>
      <c r="CL5" s="216" t="s">
        <v>504</v>
      </c>
      <c r="CM5" s="216" t="s">
        <v>503</v>
      </c>
      <c r="CN5" s="216" t="s">
        <v>504</v>
      </c>
      <c r="CO5" s="216" t="s">
        <v>503</v>
      </c>
      <c r="CP5" s="216" t="s">
        <v>504</v>
      </c>
      <c r="CQ5" s="216" t="s">
        <v>503</v>
      </c>
      <c r="CR5" s="216" t="s">
        <v>504</v>
      </c>
      <c r="CS5" s="216" t="s">
        <v>503</v>
      </c>
      <c r="CT5" s="216" t="s">
        <v>504</v>
      </c>
      <c r="CU5" s="216" t="s">
        <v>503</v>
      </c>
      <c r="CV5" s="216" t="s">
        <v>504</v>
      </c>
      <c r="CW5" s="216" t="s">
        <v>503</v>
      </c>
      <c r="CX5" s="216" t="s">
        <v>504</v>
      </c>
      <c r="CY5" s="216" t="s">
        <v>503</v>
      </c>
      <c r="CZ5" s="216" t="s">
        <v>504</v>
      </c>
      <c r="DA5" s="216" t="s">
        <v>503</v>
      </c>
      <c r="DB5" s="216" t="s">
        <v>504</v>
      </c>
      <c r="DC5" s="216" t="s">
        <v>503</v>
      </c>
      <c r="DD5" s="216" t="s">
        <v>504</v>
      </c>
      <c r="DE5" s="216" t="s">
        <v>503</v>
      </c>
      <c r="DF5" s="216" t="s">
        <v>504</v>
      </c>
      <c r="DG5" s="216" t="s">
        <v>503</v>
      </c>
      <c r="DH5" s="216" t="s">
        <v>504</v>
      </c>
      <c r="DI5" s="216" t="s">
        <v>503</v>
      </c>
      <c r="DJ5" s="216" t="s">
        <v>504</v>
      </c>
      <c r="DK5" s="216" t="s">
        <v>503</v>
      </c>
      <c r="DL5" s="216" t="s">
        <v>504</v>
      </c>
      <c r="DM5" s="216" t="s">
        <v>503</v>
      </c>
      <c r="DN5" s="216" t="s">
        <v>504</v>
      </c>
      <c r="DO5" s="216" t="s">
        <v>503</v>
      </c>
      <c r="DP5" s="216" t="s">
        <v>504</v>
      </c>
      <c r="DQ5" s="216" t="s">
        <v>503</v>
      </c>
      <c r="DR5" s="216" t="s">
        <v>504</v>
      </c>
      <c r="DS5" s="216" t="s">
        <v>503</v>
      </c>
      <c r="DT5" s="216" t="s">
        <v>504</v>
      </c>
      <c r="DU5" s="216" t="s">
        <v>503</v>
      </c>
      <c r="DV5" s="216" t="s">
        <v>504</v>
      </c>
      <c r="DW5" s="216" t="s">
        <v>503</v>
      </c>
      <c r="DX5" s="216" t="s">
        <v>504</v>
      </c>
      <c r="DY5" s="216" t="s">
        <v>503</v>
      </c>
      <c r="DZ5" s="216" t="s">
        <v>504</v>
      </c>
      <c r="EA5" s="216" t="s">
        <v>503</v>
      </c>
      <c r="EB5" s="216" t="s">
        <v>504</v>
      </c>
      <c r="EC5" s="216" t="s">
        <v>503</v>
      </c>
      <c r="ED5" s="216" t="s">
        <v>504</v>
      </c>
      <c r="EE5" s="216" t="s">
        <v>503</v>
      </c>
      <c r="EF5" s="216" t="s">
        <v>504</v>
      </c>
      <c r="EG5" s="216" t="s">
        <v>503</v>
      </c>
      <c r="EH5" s="216" t="s">
        <v>504</v>
      </c>
      <c r="EI5" s="216" t="s">
        <v>503</v>
      </c>
      <c r="EJ5" s="216" t="s">
        <v>504</v>
      </c>
      <c r="EK5" s="216" t="s">
        <v>503</v>
      </c>
      <c r="EL5" s="216" t="s">
        <v>504</v>
      </c>
      <c r="EM5" s="216" t="s">
        <v>503</v>
      </c>
      <c r="EN5" s="216" t="s">
        <v>504</v>
      </c>
      <c r="EO5" s="216" t="s">
        <v>503</v>
      </c>
      <c r="EP5" s="216" t="s">
        <v>504</v>
      </c>
      <c r="EQ5" s="216" t="s">
        <v>503</v>
      </c>
      <c r="ER5" s="216" t="s">
        <v>504</v>
      </c>
      <c r="ES5" s="216" t="s">
        <v>503</v>
      </c>
      <c r="ET5" s="216" t="s">
        <v>504</v>
      </c>
      <c r="EU5" s="216" t="s">
        <v>503</v>
      </c>
      <c r="EV5" s="216" t="s">
        <v>504</v>
      </c>
      <c r="EW5" s="216" t="s">
        <v>503</v>
      </c>
      <c r="EX5" s="216" t="s">
        <v>504</v>
      </c>
      <c r="EY5" s="216" t="s">
        <v>503</v>
      </c>
      <c r="EZ5" s="216" t="s">
        <v>504</v>
      </c>
      <c r="FA5" s="216" t="s">
        <v>503</v>
      </c>
      <c r="FB5" s="216" t="s">
        <v>504</v>
      </c>
      <c r="FC5" s="216" t="s">
        <v>503</v>
      </c>
      <c r="FD5" s="216" t="s">
        <v>504</v>
      </c>
      <c r="FE5" s="216" t="s">
        <v>503</v>
      </c>
      <c r="FF5" s="216" t="s">
        <v>504</v>
      </c>
      <c r="FG5" s="216" t="s">
        <v>503</v>
      </c>
      <c r="FH5" s="216" t="s">
        <v>504</v>
      </c>
      <c r="FI5" s="216" t="s">
        <v>503</v>
      </c>
      <c r="FJ5" s="216" t="s">
        <v>504</v>
      </c>
      <c r="FK5" s="216" t="s">
        <v>503</v>
      </c>
      <c r="FL5" s="216" t="s">
        <v>504</v>
      </c>
      <c r="FM5" s="216" t="s">
        <v>503</v>
      </c>
      <c r="FN5" s="216" t="s">
        <v>504</v>
      </c>
      <c r="FO5" s="216" t="s">
        <v>503</v>
      </c>
      <c r="FP5" s="216" t="s">
        <v>504</v>
      </c>
      <c r="FQ5" s="216" t="s">
        <v>503</v>
      </c>
      <c r="FR5" s="216" t="s">
        <v>504</v>
      </c>
      <c r="FS5" s="216" t="s">
        <v>503</v>
      </c>
      <c r="FT5" s="216" t="s">
        <v>504</v>
      </c>
      <c r="FU5" s="216" t="s">
        <v>503</v>
      </c>
      <c r="FV5" s="216" t="s">
        <v>504</v>
      </c>
      <c r="FW5" s="216" t="s">
        <v>503</v>
      </c>
      <c r="FX5" s="216" t="s">
        <v>504</v>
      </c>
      <c r="FY5" s="216" t="s">
        <v>503</v>
      </c>
      <c r="FZ5" s="216" t="s">
        <v>504</v>
      </c>
      <c r="GA5" s="216" t="s">
        <v>503</v>
      </c>
      <c r="GB5" s="216" t="s">
        <v>504</v>
      </c>
      <c r="GC5" s="216" t="s">
        <v>503</v>
      </c>
      <c r="GD5" s="216" t="s">
        <v>504</v>
      </c>
      <c r="GE5" s="216" t="s">
        <v>503</v>
      </c>
      <c r="GF5" s="216" t="s">
        <v>504</v>
      </c>
      <c r="GG5" s="216" t="s">
        <v>503</v>
      </c>
      <c r="GH5" s="216" t="s">
        <v>504</v>
      </c>
      <c r="GI5" s="216" t="s">
        <v>503</v>
      </c>
      <c r="GJ5" s="216" t="s">
        <v>504</v>
      </c>
      <c r="GK5" s="216" t="s">
        <v>503</v>
      </c>
      <c r="GL5" s="216" t="s">
        <v>504</v>
      </c>
      <c r="GM5" s="216" t="s">
        <v>503</v>
      </c>
      <c r="GN5" s="216" t="s">
        <v>504</v>
      </c>
      <c r="GO5" s="216" t="s">
        <v>503</v>
      </c>
      <c r="GP5" s="216" t="s">
        <v>504</v>
      </c>
      <c r="GQ5" s="216" t="s">
        <v>503</v>
      </c>
      <c r="GR5" s="216" t="s">
        <v>504</v>
      </c>
      <c r="GS5" s="216" t="s">
        <v>503</v>
      </c>
      <c r="GT5" s="216" t="s">
        <v>504</v>
      </c>
      <c r="GU5" s="216" t="s">
        <v>503</v>
      </c>
      <c r="GV5" s="216" t="s">
        <v>504</v>
      </c>
      <c r="GW5" s="216" t="s">
        <v>503</v>
      </c>
      <c r="GX5" s="216" t="s">
        <v>504</v>
      </c>
      <c r="GY5" s="216" t="s">
        <v>503</v>
      </c>
      <c r="GZ5" s="216" t="s">
        <v>504</v>
      </c>
      <c r="HA5" s="216" t="s">
        <v>503</v>
      </c>
      <c r="HB5" s="216" t="s">
        <v>504</v>
      </c>
      <c r="HC5" s="216" t="s">
        <v>255</v>
      </c>
    </row>
    <row r="6" spans="1:212">
      <c r="A6" s="217"/>
      <c r="B6" s="218"/>
      <c r="C6" s="219">
        <f>SUM(C7:C31)</f>
        <v>9430</v>
      </c>
      <c r="D6" s="219">
        <f t="shared" ref="D6:BO6" si="0">SUM(D7:D31)</f>
        <v>8828</v>
      </c>
      <c r="E6" s="219">
        <f t="shared" si="0"/>
        <v>10028</v>
      </c>
      <c r="F6" s="219">
        <f t="shared" si="0"/>
        <v>9437</v>
      </c>
      <c r="G6" s="219">
        <f t="shared" si="0"/>
        <v>10214</v>
      </c>
      <c r="H6" s="219">
        <f t="shared" si="0"/>
        <v>9723</v>
      </c>
      <c r="I6" s="219">
        <f t="shared" si="0"/>
        <v>10335</v>
      </c>
      <c r="J6" s="219">
        <f t="shared" si="0"/>
        <v>10108</v>
      </c>
      <c r="K6" s="219">
        <f t="shared" si="0"/>
        <v>10989</v>
      </c>
      <c r="L6" s="219">
        <f t="shared" si="0"/>
        <v>10552</v>
      </c>
      <c r="M6" s="219">
        <f t="shared" si="0"/>
        <v>11331</v>
      </c>
      <c r="N6" s="219">
        <f t="shared" si="0"/>
        <v>10806</v>
      </c>
      <c r="O6" s="219">
        <f t="shared" si="0"/>
        <v>12309</v>
      </c>
      <c r="P6" s="219">
        <f t="shared" si="0"/>
        <v>11620</v>
      </c>
      <c r="Q6" s="219">
        <f t="shared" si="0"/>
        <v>12251</v>
      </c>
      <c r="R6" s="219">
        <f t="shared" si="0"/>
        <v>11495</v>
      </c>
      <c r="S6" s="219">
        <f t="shared" si="0"/>
        <v>11863</v>
      </c>
      <c r="T6" s="219">
        <f t="shared" si="0"/>
        <v>11170</v>
      </c>
      <c r="U6" s="219">
        <f t="shared" si="0"/>
        <v>12119</v>
      </c>
      <c r="V6" s="219">
        <f t="shared" si="0"/>
        <v>11436</v>
      </c>
      <c r="W6" s="219">
        <f t="shared" si="0"/>
        <v>12120</v>
      </c>
      <c r="X6" s="219">
        <f t="shared" si="0"/>
        <v>11621</v>
      </c>
      <c r="Y6" s="219">
        <f t="shared" si="0"/>
        <v>12342</v>
      </c>
      <c r="Z6" s="219">
        <f t="shared" si="0"/>
        <v>11594</v>
      </c>
      <c r="AA6" s="219">
        <f t="shared" si="0"/>
        <v>12256</v>
      </c>
      <c r="AB6" s="219">
        <f t="shared" si="0"/>
        <v>11542</v>
      </c>
      <c r="AC6" s="219">
        <f t="shared" si="0"/>
        <v>12514</v>
      </c>
      <c r="AD6" s="219">
        <f t="shared" si="0"/>
        <v>11829</v>
      </c>
      <c r="AE6" s="219">
        <f t="shared" si="0"/>
        <v>12794</v>
      </c>
      <c r="AF6" s="219">
        <f t="shared" si="0"/>
        <v>12042</v>
      </c>
      <c r="AG6" s="219">
        <f t="shared" si="0"/>
        <v>12451</v>
      </c>
      <c r="AH6" s="219">
        <f t="shared" si="0"/>
        <v>11850</v>
      </c>
      <c r="AI6" s="219">
        <f t="shared" si="0"/>
        <v>12872</v>
      </c>
      <c r="AJ6" s="219">
        <f t="shared" si="0"/>
        <v>11904</v>
      </c>
      <c r="AK6" s="219">
        <f t="shared" si="0"/>
        <v>12905</v>
      </c>
      <c r="AL6" s="219">
        <f t="shared" si="0"/>
        <v>12107</v>
      </c>
      <c r="AM6" s="219">
        <f t="shared" si="0"/>
        <v>13278</v>
      </c>
      <c r="AN6" s="219">
        <f t="shared" si="0"/>
        <v>12717</v>
      </c>
      <c r="AO6" s="219">
        <f t="shared" si="0"/>
        <v>13880</v>
      </c>
      <c r="AP6" s="219">
        <f t="shared" si="0"/>
        <v>13271</v>
      </c>
      <c r="AQ6" s="219">
        <f t="shared" si="0"/>
        <v>14547</v>
      </c>
      <c r="AR6" s="219">
        <f t="shared" si="0"/>
        <v>13622</v>
      </c>
      <c r="AS6" s="219">
        <f t="shared" si="0"/>
        <v>13913</v>
      </c>
      <c r="AT6" s="219">
        <f t="shared" si="0"/>
        <v>14219</v>
      </c>
      <c r="AU6" s="219">
        <f t="shared" si="0"/>
        <v>14179</v>
      </c>
      <c r="AV6" s="219">
        <f t="shared" si="0"/>
        <v>14700</v>
      </c>
      <c r="AW6" s="219">
        <f t="shared" si="0"/>
        <v>14838</v>
      </c>
      <c r="AX6" s="219">
        <f t="shared" si="0"/>
        <v>14618</v>
      </c>
      <c r="AY6" s="219">
        <f t="shared" si="0"/>
        <v>14947</v>
      </c>
      <c r="AZ6" s="219">
        <f t="shared" si="0"/>
        <v>14254</v>
      </c>
      <c r="BA6" s="219">
        <f t="shared" si="0"/>
        <v>15022</v>
      </c>
      <c r="BB6" s="219">
        <f t="shared" si="0"/>
        <v>14322</v>
      </c>
      <c r="BC6" s="219">
        <f t="shared" si="0"/>
        <v>15018</v>
      </c>
      <c r="BD6" s="219">
        <f t="shared" si="0"/>
        <v>14479</v>
      </c>
      <c r="BE6" s="219">
        <f t="shared" si="0"/>
        <v>14783</v>
      </c>
      <c r="BF6" s="219">
        <f t="shared" si="0"/>
        <v>14115</v>
      </c>
      <c r="BG6" s="219">
        <f t="shared" si="0"/>
        <v>14399</v>
      </c>
      <c r="BH6" s="219">
        <f t="shared" si="0"/>
        <v>13700</v>
      </c>
      <c r="BI6" s="219">
        <f t="shared" si="0"/>
        <v>14094</v>
      </c>
      <c r="BJ6" s="219">
        <f t="shared" si="0"/>
        <v>13361</v>
      </c>
      <c r="BK6" s="219">
        <f t="shared" si="0"/>
        <v>14154</v>
      </c>
      <c r="BL6" s="219">
        <f t="shared" si="0"/>
        <v>13282</v>
      </c>
      <c r="BM6" s="219">
        <f t="shared" si="0"/>
        <v>13677</v>
      </c>
      <c r="BN6" s="219">
        <f t="shared" si="0"/>
        <v>12841</v>
      </c>
      <c r="BO6" s="219">
        <f t="shared" si="0"/>
        <v>13716</v>
      </c>
      <c r="BP6" s="219">
        <f t="shared" ref="BP6:EA6" si="1">SUM(BP7:BP31)</f>
        <v>12753</v>
      </c>
      <c r="BQ6" s="219">
        <f t="shared" si="1"/>
        <v>14039</v>
      </c>
      <c r="BR6" s="219">
        <f t="shared" si="1"/>
        <v>13355</v>
      </c>
      <c r="BS6" s="219">
        <f t="shared" si="1"/>
        <v>13954</v>
      </c>
      <c r="BT6" s="219">
        <f t="shared" si="1"/>
        <v>13393</v>
      </c>
      <c r="BU6" s="219">
        <f t="shared" si="1"/>
        <v>14326</v>
      </c>
      <c r="BV6" s="219">
        <f t="shared" si="1"/>
        <v>13488</v>
      </c>
      <c r="BW6" s="219">
        <f t="shared" si="1"/>
        <v>15072</v>
      </c>
      <c r="BX6" s="219">
        <f t="shared" si="1"/>
        <v>14282</v>
      </c>
      <c r="BY6" s="219">
        <f t="shared" si="1"/>
        <v>14676</v>
      </c>
      <c r="BZ6" s="219">
        <f t="shared" si="1"/>
        <v>13873</v>
      </c>
      <c r="CA6" s="219">
        <f t="shared" si="1"/>
        <v>15608</v>
      </c>
      <c r="CB6" s="219">
        <f t="shared" si="1"/>
        <v>14676</v>
      </c>
      <c r="CC6" s="219">
        <f t="shared" si="1"/>
        <v>15710</v>
      </c>
      <c r="CD6" s="219">
        <f t="shared" si="1"/>
        <v>14892</v>
      </c>
      <c r="CE6" s="219">
        <f t="shared" si="1"/>
        <v>14567</v>
      </c>
      <c r="CF6" s="219">
        <f t="shared" si="1"/>
        <v>14080</v>
      </c>
      <c r="CG6" s="219">
        <f t="shared" si="1"/>
        <v>15198</v>
      </c>
      <c r="CH6" s="219">
        <f t="shared" si="1"/>
        <v>14687</v>
      </c>
      <c r="CI6" s="219">
        <f t="shared" si="1"/>
        <v>14941</v>
      </c>
      <c r="CJ6" s="219">
        <f t="shared" si="1"/>
        <v>14708</v>
      </c>
      <c r="CK6" s="219">
        <f t="shared" si="1"/>
        <v>15567</v>
      </c>
      <c r="CL6" s="219">
        <f t="shared" si="1"/>
        <v>15208</v>
      </c>
      <c r="CM6" s="219">
        <f t="shared" si="1"/>
        <v>16270</v>
      </c>
      <c r="CN6" s="219">
        <f t="shared" si="1"/>
        <v>16383</v>
      </c>
      <c r="CO6" s="219">
        <f t="shared" si="1"/>
        <v>15462</v>
      </c>
      <c r="CP6" s="219">
        <f t="shared" si="1"/>
        <v>15411</v>
      </c>
      <c r="CQ6" s="219">
        <f t="shared" si="1"/>
        <v>15656</v>
      </c>
      <c r="CR6" s="219">
        <f t="shared" si="1"/>
        <v>15921</v>
      </c>
      <c r="CS6" s="219">
        <f t="shared" si="1"/>
        <v>15817</v>
      </c>
      <c r="CT6" s="219">
        <f t="shared" si="1"/>
        <v>15831</v>
      </c>
      <c r="CU6" s="219">
        <f t="shared" si="1"/>
        <v>15648</v>
      </c>
      <c r="CV6" s="219">
        <f t="shared" si="1"/>
        <v>15538</v>
      </c>
      <c r="CW6" s="219">
        <f t="shared" si="1"/>
        <v>14959</v>
      </c>
      <c r="CX6" s="219">
        <f t="shared" si="1"/>
        <v>15261</v>
      </c>
      <c r="CY6" s="219">
        <f t="shared" si="1"/>
        <v>16128</v>
      </c>
      <c r="CZ6" s="219">
        <f t="shared" si="1"/>
        <v>16231</v>
      </c>
      <c r="DA6" s="219">
        <f t="shared" si="1"/>
        <v>14048</v>
      </c>
      <c r="DB6" s="219">
        <f t="shared" si="1"/>
        <v>14441</v>
      </c>
      <c r="DC6" s="219">
        <f t="shared" si="1"/>
        <v>13721</v>
      </c>
      <c r="DD6" s="219">
        <f t="shared" si="1"/>
        <v>13968</v>
      </c>
      <c r="DE6" s="219">
        <f t="shared" si="1"/>
        <v>12896</v>
      </c>
      <c r="DF6" s="219">
        <f t="shared" si="1"/>
        <v>13177</v>
      </c>
      <c r="DG6" s="219">
        <f t="shared" si="1"/>
        <v>12709</v>
      </c>
      <c r="DH6" s="219">
        <f t="shared" si="1"/>
        <v>13111</v>
      </c>
      <c r="DI6" s="219">
        <f t="shared" si="1"/>
        <v>11966</v>
      </c>
      <c r="DJ6" s="219">
        <f t="shared" si="1"/>
        <v>12371</v>
      </c>
      <c r="DK6" s="219">
        <f t="shared" si="1"/>
        <v>11188</v>
      </c>
      <c r="DL6" s="219">
        <f t="shared" si="1"/>
        <v>11502</v>
      </c>
      <c r="DM6" s="219">
        <f t="shared" si="1"/>
        <v>10770</v>
      </c>
      <c r="DN6" s="219">
        <f t="shared" si="1"/>
        <v>11371</v>
      </c>
      <c r="DO6" s="219">
        <f t="shared" si="1"/>
        <v>10797</v>
      </c>
      <c r="DP6" s="219">
        <f t="shared" si="1"/>
        <v>11280</v>
      </c>
      <c r="DQ6" s="219">
        <f t="shared" si="1"/>
        <v>10314</v>
      </c>
      <c r="DR6" s="219">
        <f t="shared" si="1"/>
        <v>10517</v>
      </c>
      <c r="DS6" s="219">
        <f t="shared" si="1"/>
        <v>9193</v>
      </c>
      <c r="DT6" s="219">
        <f t="shared" si="1"/>
        <v>9658</v>
      </c>
      <c r="DU6" s="219">
        <f t="shared" si="1"/>
        <v>8664</v>
      </c>
      <c r="DV6" s="219">
        <f t="shared" si="1"/>
        <v>9546</v>
      </c>
      <c r="DW6" s="219">
        <f t="shared" si="1"/>
        <v>8119</v>
      </c>
      <c r="DX6" s="219">
        <f t="shared" si="1"/>
        <v>8869</v>
      </c>
      <c r="DY6" s="219">
        <f t="shared" si="1"/>
        <v>7731</v>
      </c>
      <c r="DZ6" s="219">
        <f t="shared" si="1"/>
        <v>8193</v>
      </c>
      <c r="EA6" s="219">
        <f t="shared" si="1"/>
        <v>7465</v>
      </c>
      <c r="EB6" s="219">
        <f t="shared" ref="EB6:GM6" si="2">SUM(EB7:EB31)</f>
        <v>8202</v>
      </c>
      <c r="EC6" s="219">
        <f t="shared" si="2"/>
        <v>7103</v>
      </c>
      <c r="ED6" s="219">
        <f t="shared" si="2"/>
        <v>7777</v>
      </c>
      <c r="EE6" s="219">
        <f t="shared" si="2"/>
        <v>6970</v>
      </c>
      <c r="EF6" s="219">
        <f t="shared" si="2"/>
        <v>7495</v>
      </c>
      <c r="EG6" s="219">
        <f t="shared" si="2"/>
        <v>6697</v>
      </c>
      <c r="EH6" s="219">
        <f t="shared" si="2"/>
        <v>7440</v>
      </c>
      <c r="EI6" s="219">
        <f t="shared" si="2"/>
        <v>6458</v>
      </c>
      <c r="EJ6" s="219">
        <f t="shared" si="2"/>
        <v>7148</v>
      </c>
      <c r="EK6" s="219">
        <f t="shared" si="2"/>
        <v>6024</v>
      </c>
      <c r="EL6" s="219">
        <f t="shared" si="2"/>
        <v>6907</v>
      </c>
      <c r="EM6" s="219">
        <f t="shared" si="2"/>
        <v>5569</v>
      </c>
      <c r="EN6" s="219">
        <f t="shared" si="2"/>
        <v>6513</v>
      </c>
      <c r="EO6" s="219">
        <f t="shared" si="2"/>
        <v>4794</v>
      </c>
      <c r="EP6" s="219">
        <f t="shared" si="2"/>
        <v>5465</v>
      </c>
      <c r="EQ6" s="219">
        <f t="shared" si="2"/>
        <v>4128</v>
      </c>
      <c r="ER6" s="219">
        <f t="shared" si="2"/>
        <v>4785</v>
      </c>
      <c r="ES6" s="219">
        <f t="shared" si="2"/>
        <v>3727</v>
      </c>
      <c r="ET6" s="219">
        <f t="shared" si="2"/>
        <v>4411</v>
      </c>
      <c r="EU6" s="219">
        <f t="shared" si="2"/>
        <v>3605</v>
      </c>
      <c r="EV6" s="219">
        <f t="shared" si="2"/>
        <v>4223</v>
      </c>
      <c r="EW6" s="219">
        <f t="shared" si="2"/>
        <v>3241</v>
      </c>
      <c r="EX6" s="219">
        <f t="shared" si="2"/>
        <v>3882</v>
      </c>
      <c r="EY6" s="219">
        <f t="shared" si="2"/>
        <v>3247</v>
      </c>
      <c r="EZ6" s="219">
        <f t="shared" si="2"/>
        <v>3973</v>
      </c>
      <c r="FA6" s="219">
        <f t="shared" si="2"/>
        <v>2956</v>
      </c>
      <c r="FB6" s="219">
        <f t="shared" si="2"/>
        <v>3745</v>
      </c>
      <c r="FC6" s="219">
        <f t="shared" si="2"/>
        <v>2713</v>
      </c>
      <c r="FD6" s="219">
        <f t="shared" si="2"/>
        <v>3428</v>
      </c>
      <c r="FE6" s="219">
        <f t="shared" si="2"/>
        <v>2672</v>
      </c>
      <c r="FF6" s="219">
        <f t="shared" si="2"/>
        <v>3354</v>
      </c>
      <c r="FG6" s="219">
        <f t="shared" si="2"/>
        <v>2216</v>
      </c>
      <c r="FH6" s="219">
        <f t="shared" si="2"/>
        <v>2961</v>
      </c>
      <c r="FI6" s="219">
        <f t="shared" si="2"/>
        <v>1875</v>
      </c>
      <c r="FJ6" s="219">
        <f t="shared" si="2"/>
        <v>2733</v>
      </c>
      <c r="FK6" s="219">
        <f t="shared" si="2"/>
        <v>1703</v>
      </c>
      <c r="FL6" s="219">
        <f t="shared" si="2"/>
        <v>2395</v>
      </c>
      <c r="FM6" s="219">
        <f t="shared" si="2"/>
        <v>1465</v>
      </c>
      <c r="FN6" s="219">
        <f t="shared" si="2"/>
        <v>2106</v>
      </c>
      <c r="FO6" s="219">
        <f t="shared" si="2"/>
        <v>1382</v>
      </c>
      <c r="FP6" s="219">
        <f t="shared" si="2"/>
        <v>1878</v>
      </c>
      <c r="FQ6" s="219">
        <f t="shared" si="2"/>
        <v>1262</v>
      </c>
      <c r="FR6" s="219">
        <f t="shared" si="2"/>
        <v>1883</v>
      </c>
      <c r="FS6" s="219">
        <f t="shared" si="2"/>
        <v>1220</v>
      </c>
      <c r="FT6" s="219">
        <f t="shared" si="2"/>
        <v>1732</v>
      </c>
      <c r="FU6" s="219">
        <f t="shared" si="2"/>
        <v>856</v>
      </c>
      <c r="FV6" s="219">
        <f t="shared" si="2"/>
        <v>1422</v>
      </c>
      <c r="FW6" s="219">
        <f t="shared" si="2"/>
        <v>807</v>
      </c>
      <c r="FX6" s="219">
        <f t="shared" si="2"/>
        <v>1111</v>
      </c>
      <c r="FY6" s="219">
        <f t="shared" si="2"/>
        <v>632</v>
      </c>
      <c r="FZ6" s="219">
        <f t="shared" si="2"/>
        <v>890</v>
      </c>
      <c r="GA6" s="219">
        <f t="shared" si="2"/>
        <v>554</v>
      </c>
      <c r="GB6" s="219">
        <f t="shared" si="2"/>
        <v>802</v>
      </c>
      <c r="GC6" s="219">
        <f t="shared" si="2"/>
        <v>439</v>
      </c>
      <c r="GD6" s="219">
        <f t="shared" si="2"/>
        <v>682</v>
      </c>
      <c r="GE6" s="219">
        <f t="shared" si="2"/>
        <v>298</v>
      </c>
      <c r="GF6" s="219">
        <f t="shared" si="2"/>
        <v>471</v>
      </c>
      <c r="GG6" s="219">
        <f t="shared" si="2"/>
        <v>244</v>
      </c>
      <c r="GH6" s="219">
        <f t="shared" si="2"/>
        <v>389</v>
      </c>
      <c r="GI6" s="219">
        <f t="shared" si="2"/>
        <v>199</v>
      </c>
      <c r="GJ6" s="219">
        <f t="shared" si="2"/>
        <v>271</v>
      </c>
      <c r="GK6" s="219">
        <f t="shared" si="2"/>
        <v>156</v>
      </c>
      <c r="GL6" s="219">
        <f t="shared" si="2"/>
        <v>204</v>
      </c>
      <c r="GM6" s="219">
        <f t="shared" si="2"/>
        <v>125</v>
      </c>
      <c r="GN6" s="219">
        <f t="shared" ref="GN6:HC6" si="3">SUM(GN7:GN31)</f>
        <v>177</v>
      </c>
      <c r="GO6" s="219">
        <f t="shared" si="3"/>
        <v>106</v>
      </c>
      <c r="GP6" s="219">
        <f t="shared" si="3"/>
        <v>135</v>
      </c>
      <c r="GQ6" s="219">
        <f t="shared" si="3"/>
        <v>100</v>
      </c>
      <c r="GR6" s="219">
        <f t="shared" si="3"/>
        <v>133</v>
      </c>
      <c r="GS6" s="219">
        <f t="shared" si="3"/>
        <v>68</v>
      </c>
      <c r="GT6" s="219">
        <f t="shared" si="3"/>
        <v>66</v>
      </c>
      <c r="GU6" s="219">
        <f t="shared" si="3"/>
        <v>35</v>
      </c>
      <c r="GV6" s="219">
        <f t="shared" si="3"/>
        <v>48</v>
      </c>
      <c r="GW6" s="219">
        <f t="shared" si="3"/>
        <v>84</v>
      </c>
      <c r="GX6" s="219">
        <f t="shared" si="3"/>
        <v>122</v>
      </c>
      <c r="GY6" s="219">
        <f t="shared" si="3"/>
        <v>1</v>
      </c>
      <c r="GZ6" s="219">
        <f t="shared" si="3"/>
        <v>0</v>
      </c>
      <c r="HA6" s="219">
        <f t="shared" si="3"/>
        <v>934478</v>
      </c>
      <c r="HB6" s="219">
        <f t="shared" si="3"/>
        <v>932499</v>
      </c>
      <c r="HC6" s="219">
        <f t="shared" si="3"/>
        <v>1866977</v>
      </c>
    </row>
    <row r="7" spans="1:212">
      <c r="A7" s="220">
        <v>1</v>
      </c>
      <c r="B7" s="221" t="s">
        <v>505</v>
      </c>
      <c r="C7" s="222">
        <v>1142</v>
      </c>
      <c r="D7" s="223">
        <v>1051</v>
      </c>
      <c r="E7" s="223">
        <v>1037</v>
      </c>
      <c r="F7" s="223">
        <v>1085</v>
      </c>
      <c r="G7" s="223">
        <v>1155</v>
      </c>
      <c r="H7" s="223">
        <v>1070</v>
      </c>
      <c r="I7" s="223">
        <v>1214</v>
      </c>
      <c r="J7" s="223">
        <v>1194</v>
      </c>
      <c r="K7" s="223">
        <v>1317</v>
      </c>
      <c r="L7" s="223">
        <v>1162</v>
      </c>
      <c r="M7" s="223">
        <v>1302</v>
      </c>
      <c r="N7" s="223">
        <v>1235</v>
      </c>
      <c r="O7" s="223">
        <v>1363</v>
      </c>
      <c r="P7" s="223">
        <v>1363</v>
      </c>
      <c r="Q7" s="223">
        <v>1362</v>
      </c>
      <c r="R7" s="223">
        <v>1295</v>
      </c>
      <c r="S7" s="223">
        <v>1243</v>
      </c>
      <c r="T7" s="223">
        <v>1196</v>
      </c>
      <c r="U7" s="223">
        <v>1332</v>
      </c>
      <c r="V7" s="223">
        <v>1308</v>
      </c>
      <c r="W7" s="223">
        <v>1286</v>
      </c>
      <c r="X7" s="223">
        <v>1340</v>
      </c>
      <c r="Y7" s="223">
        <v>1360</v>
      </c>
      <c r="Z7" s="223">
        <v>1335</v>
      </c>
      <c r="AA7" s="223">
        <v>1409</v>
      </c>
      <c r="AB7" s="223">
        <v>1293</v>
      </c>
      <c r="AC7" s="223">
        <v>1431</v>
      </c>
      <c r="AD7" s="223">
        <v>1363</v>
      </c>
      <c r="AE7" s="223">
        <v>1391</v>
      </c>
      <c r="AF7" s="223">
        <v>1301</v>
      </c>
      <c r="AG7" s="223">
        <v>1422</v>
      </c>
      <c r="AH7" s="223">
        <v>1273</v>
      </c>
      <c r="AI7" s="223">
        <v>1384</v>
      </c>
      <c r="AJ7" s="223">
        <v>1313</v>
      </c>
      <c r="AK7" s="223">
        <v>1396</v>
      </c>
      <c r="AL7" s="223">
        <v>1286</v>
      </c>
      <c r="AM7" s="223">
        <v>1372</v>
      </c>
      <c r="AN7" s="223">
        <v>1456</v>
      </c>
      <c r="AO7" s="223">
        <v>1441</v>
      </c>
      <c r="AP7" s="223">
        <v>1559</v>
      </c>
      <c r="AQ7" s="223">
        <v>1606</v>
      </c>
      <c r="AR7" s="223">
        <v>1682</v>
      </c>
      <c r="AS7" s="223">
        <v>1653</v>
      </c>
      <c r="AT7" s="223">
        <v>1840</v>
      </c>
      <c r="AU7" s="223">
        <v>1737</v>
      </c>
      <c r="AV7" s="223">
        <v>1883</v>
      </c>
      <c r="AW7" s="223">
        <v>1636</v>
      </c>
      <c r="AX7" s="223">
        <v>1776</v>
      </c>
      <c r="AY7" s="223">
        <v>1741</v>
      </c>
      <c r="AZ7" s="223">
        <v>1608</v>
      </c>
      <c r="BA7" s="223">
        <v>1690</v>
      </c>
      <c r="BB7" s="223">
        <v>1586</v>
      </c>
      <c r="BC7" s="223">
        <v>1712</v>
      </c>
      <c r="BD7" s="223">
        <v>1626</v>
      </c>
      <c r="BE7" s="223">
        <v>1676</v>
      </c>
      <c r="BF7" s="223">
        <v>1571</v>
      </c>
      <c r="BG7" s="223">
        <v>1622</v>
      </c>
      <c r="BH7" s="223">
        <v>1589</v>
      </c>
      <c r="BI7" s="223">
        <v>1510</v>
      </c>
      <c r="BJ7" s="223">
        <v>1547</v>
      </c>
      <c r="BK7" s="223">
        <v>1536</v>
      </c>
      <c r="BL7" s="223">
        <v>1572</v>
      </c>
      <c r="BM7" s="223">
        <v>1505</v>
      </c>
      <c r="BN7" s="223">
        <v>1573</v>
      </c>
      <c r="BO7" s="223">
        <v>1619</v>
      </c>
      <c r="BP7" s="223">
        <v>1623</v>
      </c>
      <c r="BQ7" s="223">
        <v>1633</v>
      </c>
      <c r="BR7" s="223">
        <v>1598</v>
      </c>
      <c r="BS7" s="223">
        <v>1516</v>
      </c>
      <c r="BT7" s="223">
        <v>1665</v>
      </c>
      <c r="BU7" s="223">
        <v>1587</v>
      </c>
      <c r="BV7" s="223">
        <v>1654</v>
      </c>
      <c r="BW7" s="223">
        <v>1692</v>
      </c>
      <c r="BX7" s="223">
        <v>1753</v>
      </c>
      <c r="BY7" s="223">
        <v>1590</v>
      </c>
      <c r="BZ7" s="223">
        <v>1787</v>
      </c>
      <c r="CA7" s="223">
        <v>1726</v>
      </c>
      <c r="CB7" s="223">
        <v>1904</v>
      </c>
      <c r="CC7" s="223">
        <v>1679</v>
      </c>
      <c r="CD7" s="223">
        <v>1795</v>
      </c>
      <c r="CE7" s="223">
        <v>1620</v>
      </c>
      <c r="CF7" s="223">
        <v>1727</v>
      </c>
      <c r="CG7" s="223">
        <v>1688</v>
      </c>
      <c r="CH7" s="223">
        <v>1741</v>
      </c>
      <c r="CI7" s="223">
        <v>1620</v>
      </c>
      <c r="CJ7" s="223">
        <v>1819</v>
      </c>
      <c r="CK7" s="223">
        <v>1650</v>
      </c>
      <c r="CL7" s="223">
        <v>1891</v>
      </c>
      <c r="CM7" s="223">
        <v>1820</v>
      </c>
      <c r="CN7" s="223">
        <v>2059</v>
      </c>
      <c r="CO7" s="223">
        <v>1761</v>
      </c>
      <c r="CP7" s="223">
        <v>1999</v>
      </c>
      <c r="CQ7" s="223">
        <v>1758</v>
      </c>
      <c r="CR7" s="223">
        <v>1992</v>
      </c>
      <c r="CS7" s="223">
        <v>1736</v>
      </c>
      <c r="CT7" s="223">
        <v>1976</v>
      </c>
      <c r="CU7" s="223">
        <v>1781</v>
      </c>
      <c r="CV7" s="223">
        <v>1931</v>
      </c>
      <c r="CW7" s="223">
        <v>1724</v>
      </c>
      <c r="CX7" s="223">
        <v>1917</v>
      </c>
      <c r="CY7" s="223">
        <v>1828</v>
      </c>
      <c r="CZ7" s="223">
        <v>2043</v>
      </c>
      <c r="DA7" s="223">
        <v>1507</v>
      </c>
      <c r="DB7" s="223">
        <v>1863</v>
      </c>
      <c r="DC7" s="223">
        <v>1516</v>
      </c>
      <c r="DD7" s="223">
        <v>1826</v>
      </c>
      <c r="DE7" s="223">
        <v>1603</v>
      </c>
      <c r="DF7" s="223">
        <v>1729</v>
      </c>
      <c r="DG7" s="223">
        <v>1550</v>
      </c>
      <c r="DH7" s="223">
        <v>1825</v>
      </c>
      <c r="DI7" s="223">
        <v>1440</v>
      </c>
      <c r="DJ7" s="223">
        <v>1640</v>
      </c>
      <c r="DK7" s="223">
        <v>1372</v>
      </c>
      <c r="DL7" s="223">
        <v>1630</v>
      </c>
      <c r="DM7" s="223">
        <v>1331</v>
      </c>
      <c r="DN7" s="223">
        <v>1645</v>
      </c>
      <c r="DO7" s="223">
        <v>1340</v>
      </c>
      <c r="DP7" s="223">
        <v>1665</v>
      </c>
      <c r="DQ7" s="223">
        <v>1308</v>
      </c>
      <c r="DR7" s="223">
        <v>1545</v>
      </c>
      <c r="DS7" s="223">
        <v>1164</v>
      </c>
      <c r="DT7" s="223">
        <v>1428</v>
      </c>
      <c r="DU7" s="223">
        <v>1088</v>
      </c>
      <c r="DV7" s="223">
        <v>1365</v>
      </c>
      <c r="DW7" s="223">
        <v>1121</v>
      </c>
      <c r="DX7" s="223">
        <v>1292</v>
      </c>
      <c r="DY7" s="223">
        <v>1018</v>
      </c>
      <c r="DZ7" s="223">
        <v>1273</v>
      </c>
      <c r="EA7" s="221">
        <v>939</v>
      </c>
      <c r="EB7" s="223">
        <v>1166</v>
      </c>
      <c r="EC7" s="221">
        <v>844</v>
      </c>
      <c r="ED7" s="223">
        <v>1084</v>
      </c>
      <c r="EE7" s="221">
        <v>826</v>
      </c>
      <c r="EF7" s="223">
        <v>1038</v>
      </c>
      <c r="EG7" s="221">
        <v>808</v>
      </c>
      <c r="EH7" s="221">
        <v>967</v>
      </c>
      <c r="EI7" s="221">
        <v>818</v>
      </c>
      <c r="EJ7" s="221">
        <v>988</v>
      </c>
      <c r="EK7" s="221">
        <v>698</v>
      </c>
      <c r="EL7" s="221">
        <v>973</v>
      </c>
      <c r="EM7" s="221">
        <v>655</v>
      </c>
      <c r="EN7" s="221">
        <v>920</v>
      </c>
      <c r="EO7" s="221">
        <v>612</v>
      </c>
      <c r="EP7" s="221">
        <v>757</v>
      </c>
      <c r="EQ7" s="221">
        <v>522</v>
      </c>
      <c r="ER7" s="221">
        <v>711</v>
      </c>
      <c r="ES7" s="221">
        <v>490</v>
      </c>
      <c r="ET7" s="221">
        <v>677</v>
      </c>
      <c r="EU7" s="221">
        <v>508</v>
      </c>
      <c r="EV7" s="221">
        <v>631</v>
      </c>
      <c r="EW7" s="221">
        <v>385</v>
      </c>
      <c r="EX7" s="221">
        <v>548</v>
      </c>
      <c r="EY7" s="221">
        <v>394</v>
      </c>
      <c r="EZ7" s="221">
        <v>561</v>
      </c>
      <c r="FA7" s="221">
        <v>369</v>
      </c>
      <c r="FB7" s="221">
        <v>504</v>
      </c>
      <c r="FC7" s="221">
        <v>314</v>
      </c>
      <c r="FD7" s="221">
        <v>434</v>
      </c>
      <c r="FE7" s="221">
        <v>295</v>
      </c>
      <c r="FF7" s="221">
        <v>399</v>
      </c>
      <c r="FG7" s="221">
        <v>250</v>
      </c>
      <c r="FH7" s="221">
        <v>379</v>
      </c>
      <c r="FI7" s="221">
        <v>240</v>
      </c>
      <c r="FJ7" s="221">
        <v>320</v>
      </c>
      <c r="FK7" s="221">
        <v>192</v>
      </c>
      <c r="FL7" s="221">
        <v>300</v>
      </c>
      <c r="FM7" s="221">
        <v>174</v>
      </c>
      <c r="FN7" s="221">
        <v>251</v>
      </c>
      <c r="FO7" s="221">
        <v>155</v>
      </c>
      <c r="FP7" s="221">
        <v>236</v>
      </c>
      <c r="FQ7" s="221">
        <v>145</v>
      </c>
      <c r="FR7" s="221">
        <v>216</v>
      </c>
      <c r="FS7" s="221">
        <v>117</v>
      </c>
      <c r="FT7" s="221">
        <v>193</v>
      </c>
      <c r="FU7" s="221">
        <v>101</v>
      </c>
      <c r="FV7" s="221">
        <v>166</v>
      </c>
      <c r="FW7" s="221">
        <v>99</v>
      </c>
      <c r="FX7" s="221">
        <v>129</v>
      </c>
      <c r="FY7" s="221">
        <v>63</v>
      </c>
      <c r="FZ7" s="221">
        <v>97</v>
      </c>
      <c r="GA7" s="221">
        <v>54</v>
      </c>
      <c r="GB7" s="221">
        <v>111</v>
      </c>
      <c r="GC7" s="221">
        <v>37</v>
      </c>
      <c r="GD7" s="221">
        <v>66</v>
      </c>
      <c r="GE7" s="221">
        <v>31</v>
      </c>
      <c r="GF7" s="221">
        <v>61</v>
      </c>
      <c r="GG7" s="221">
        <v>29</v>
      </c>
      <c r="GH7" s="221">
        <v>44</v>
      </c>
      <c r="GI7" s="221">
        <v>26</v>
      </c>
      <c r="GJ7" s="221">
        <v>36</v>
      </c>
      <c r="GK7" s="221">
        <v>15</v>
      </c>
      <c r="GL7" s="221">
        <v>32</v>
      </c>
      <c r="GM7" s="221">
        <v>13</v>
      </c>
      <c r="GN7" s="221">
        <v>36</v>
      </c>
      <c r="GO7" s="221">
        <v>12</v>
      </c>
      <c r="GP7" s="221">
        <v>25</v>
      </c>
      <c r="GQ7" s="221">
        <v>8</v>
      </c>
      <c r="GR7" s="221">
        <v>19</v>
      </c>
      <c r="GS7" s="221">
        <v>8</v>
      </c>
      <c r="GT7" s="221">
        <v>7</v>
      </c>
      <c r="GU7" s="221">
        <v>6</v>
      </c>
      <c r="GV7" s="221">
        <v>10</v>
      </c>
      <c r="GW7" s="221">
        <v>10</v>
      </c>
      <c r="GX7" s="221">
        <v>22</v>
      </c>
      <c r="GY7" s="221">
        <v>0</v>
      </c>
      <c r="GZ7" s="221">
        <v>0</v>
      </c>
      <c r="HA7" s="223">
        <v>106631</v>
      </c>
      <c r="HB7" s="223">
        <v>116045</v>
      </c>
      <c r="HC7" s="223">
        <v>222676</v>
      </c>
    </row>
    <row r="8" spans="1:212">
      <c r="A8" s="220">
        <v>1</v>
      </c>
      <c r="B8" s="221" t="s">
        <v>257</v>
      </c>
      <c r="C8" s="224">
        <v>378</v>
      </c>
      <c r="D8" s="221">
        <v>320</v>
      </c>
      <c r="E8" s="221">
        <v>370</v>
      </c>
      <c r="F8" s="221">
        <v>405</v>
      </c>
      <c r="G8" s="221">
        <v>404</v>
      </c>
      <c r="H8" s="221">
        <v>414</v>
      </c>
      <c r="I8" s="221">
        <v>400</v>
      </c>
      <c r="J8" s="221">
        <v>419</v>
      </c>
      <c r="K8" s="221">
        <v>430</v>
      </c>
      <c r="L8" s="221">
        <v>436</v>
      </c>
      <c r="M8" s="221">
        <v>418</v>
      </c>
      <c r="N8" s="221">
        <v>405</v>
      </c>
      <c r="O8" s="221">
        <v>481</v>
      </c>
      <c r="P8" s="221">
        <v>492</v>
      </c>
      <c r="Q8" s="221">
        <v>490</v>
      </c>
      <c r="R8" s="221">
        <v>464</v>
      </c>
      <c r="S8" s="221">
        <v>441</v>
      </c>
      <c r="T8" s="221">
        <v>448</v>
      </c>
      <c r="U8" s="221">
        <v>462</v>
      </c>
      <c r="V8" s="221">
        <v>452</v>
      </c>
      <c r="W8" s="221">
        <v>477</v>
      </c>
      <c r="X8" s="221">
        <v>426</v>
      </c>
      <c r="Y8" s="221">
        <v>536</v>
      </c>
      <c r="Z8" s="221">
        <v>465</v>
      </c>
      <c r="AA8" s="221">
        <v>509</v>
      </c>
      <c r="AB8" s="221">
        <v>438</v>
      </c>
      <c r="AC8" s="221">
        <v>569</v>
      </c>
      <c r="AD8" s="221">
        <v>479</v>
      </c>
      <c r="AE8" s="221">
        <v>523</v>
      </c>
      <c r="AF8" s="221">
        <v>426</v>
      </c>
      <c r="AG8" s="221">
        <v>498</v>
      </c>
      <c r="AH8" s="221">
        <v>467</v>
      </c>
      <c r="AI8" s="221">
        <v>538</v>
      </c>
      <c r="AJ8" s="221">
        <v>468</v>
      </c>
      <c r="AK8" s="221">
        <v>563</v>
      </c>
      <c r="AL8" s="221">
        <v>510</v>
      </c>
      <c r="AM8" s="221">
        <v>579</v>
      </c>
      <c r="AN8" s="221">
        <v>524</v>
      </c>
      <c r="AO8" s="221">
        <v>601</v>
      </c>
      <c r="AP8" s="221">
        <v>536</v>
      </c>
      <c r="AQ8" s="221">
        <v>714</v>
      </c>
      <c r="AR8" s="221">
        <v>622</v>
      </c>
      <c r="AS8" s="221">
        <v>553</v>
      </c>
      <c r="AT8" s="221">
        <v>641</v>
      </c>
      <c r="AU8" s="221">
        <v>611</v>
      </c>
      <c r="AV8" s="221">
        <v>622</v>
      </c>
      <c r="AW8" s="221">
        <v>627</v>
      </c>
      <c r="AX8" s="221">
        <v>665</v>
      </c>
      <c r="AY8" s="221">
        <v>676</v>
      </c>
      <c r="AZ8" s="221">
        <v>617</v>
      </c>
      <c r="BA8" s="221">
        <v>702</v>
      </c>
      <c r="BB8" s="221">
        <v>654</v>
      </c>
      <c r="BC8" s="221">
        <v>651</v>
      </c>
      <c r="BD8" s="221">
        <v>665</v>
      </c>
      <c r="BE8" s="221">
        <v>653</v>
      </c>
      <c r="BF8" s="221">
        <v>599</v>
      </c>
      <c r="BG8" s="221">
        <v>625</v>
      </c>
      <c r="BH8" s="221">
        <v>607</v>
      </c>
      <c r="BI8" s="221">
        <v>574</v>
      </c>
      <c r="BJ8" s="221">
        <v>629</v>
      </c>
      <c r="BK8" s="221">
        <v>610</v>
      </c>
      <c r="BL8" s="221">
        <v>540</v>
      </c>
      <c r="BM8" s="221">
        <v>638</v>
      </c>
      <c r="BN8" s="221">
        <v>515</v>
      </c>
      <c r="BO8" s="221">
        <v>570</v>
      </c>
      <c r="BP8" s="221">
        <v>510</v>
      </c>
      <c r="BQ8" s="221">
        <v>585</v>
      </c>
      <c r="BR8" s="221">
        <v>571</v>
      </c>
      <c r="BS8" s="221">
        <v>596</v>
      </c>
      <c r="BT8" s="221">
        <v>522</v>
      </c>
      <c r="BU8" s="221">
        <v>654</v>
      </c>
      <c r="BV8" s="221">
        <v>588</v>
      </c>
      <c r="BW8" s="221">
        <v>689</v>
      </c>
      <c r="BX8" s="221">
        <v>610</v>
      </c>
      <c r="BY8" s="221">
        <v>699</v>
      </c>
      <c r="BZ8" s="221">
        <v>609</v>
      </c>
      <c r="CA8" s="221">
        <v>652</v>
      </c>
      <c r="CB8" s="221">
        <v>649</v>
      </c>
      <c r="CC8" s="221">
        <v>673</v>
      </c>
      <c r="CD8" s="221">
        <v>659</v>
      </c>
      <c r="CE8" s="221">
        <v>642</v>
      </c>
      <c r="CF8" s="221">
        <v>648</v>
      </c>
      <c r="CG8" s="221">
        <v>729</v>
      </c>
      <c r="CH8" s="221">
        <v>649</v>
      </c>
      <c r="CI8" s="221">
        <v>682</v>
      </c>
      <c r="CJ8" s="221">
        <v>717</v>
      </c>
      <c r="CK8" s="221">
        <v>759</v>
      </c>
      <c r="CL8" s="221">
        <v>727</v>
      </c>
      <c r="CM8" s="221">
        <v>729</v>
      </c>
      <c r="CN8" s="221">
        <v>749</v>
      </c>
      <c r="CO8" s="221">
        <v>670</v>
      </c>
      <c r="CP8" s="221">
        <v>692</v>
      </c>
      <c r="CQ8" s="221">
        <v>749</v>
      </c>
      <c r="CR8" s="221">
        <v>762</v>
      </c>
      <c r="CS8" s="221">
        <v>780</v>
      </c>
      <c r="CT8" s="221">
        <v>740</v>
      </c>
      <c r="CU8" s="221">
        <v>792</v>
      </c>
      <c r="CV8" s="221">
        <v>823</v>
      </c>
      <c r="CW8" s="221">
        <v>760</v>
      </c>
      <c r="CX8" s="221">
        <v>719</v>
      </c>
      <c r="CY8" s="221">
        <v>796</v>
      </c>
      <c r="CZ8" s="221">
        <v>830</v>
      </c>
      <c r="DA8" s="221">
        <v>683</v>
      </c>
      <c r="DB8" s="221">
        <v>719</v>
      </c>
      <c r="DC8" s="221">
        <v>693</v>
      </c>
      <c r="DD8" s="221">
        <v>680</v>
      </c>
      <c r="DE8" s="221">
        <v>657</v>
      </c>
      <c r="DF8" s="221">
        <v>682</v>
      </c>
      <c r="DG8" s="221">
        <v>621</v>
      </c>
      <c r="DH8" s="221">
        <v>659</v>
      </c>
      <c r="DI8" s="221">
        <v>571</v>
      </c>
      <c r="DJ8" s="221">
        <v>625</v>
      </c>
      <c r="DK8" s="221">
        <v>584</v>
      </c>
      <c r="DL8" s="221">
        <v>562</v>
      </c>
      <c r="DM8" s="221">
        <v>537</v>
      </c>
      <c r="DN8" s="221">
        <v>574</v>
      </c>
      <c r="DO8" s="221">
        <v>557</v>
      </c>
      <c r="DP8" s="221">
        <v>541</v>
      </c>
      <c r="DQ8" s="221">
        <v>503</v>
      </c>
      <c r="DR8" s="221">
        <v>548</v>
      </c>
      <c r="DS8" s="221">
        <v>466</v>
      </c>
      <c r="DT8" s="221">
        <v>492</v>
      </c>
      <c r="DU8" s="221">
        <v>464</v>
      </c>
      <c r="DV8" s="221">
        <v>489</v>
      </c>
      <c r="DW8" s="221">
        <v>427</v>
      </c>
      <c r="DX8" s="221">
        <v>486</v>
      </c>
      <c r="DY8" s="221">
        <v>405</v>
      </c>
      <c r="DZ8" s="221">
        <v>437</v>
      </c>
      <c r="EA8" s="221">
        <v>385</v>
      </c>
      <c r="EB8" s="221">
        <v>396</v>
      </c>
      <c r="EC8" s="221">
        <v>381</v>
      </c>
      <c r="ED8" s="221">
        <v>440</v>
      </c>
      <c r="EE8" s="221">
        <v>361</v>
      </c>
      <c r="EF8" s="221">
        <v>401</v>
      </c>
      <c r="EG8" s="221">
        <v>344</v>
      </c>
      <c r="EH8" s="221">
        <v>420</v>
      </c>
      <c r="EI8" s="221">
        <v>333</v>
      </c>
      <c r="EJ8" s="221">
        <v>372</v>
      </c>
      <c r="EK8" s="221">
        <v>286</v>
      </c>
      <c r="EL8" s="221">
        <v>323</v>
      </c>
      <c r="EM8" s="221">
        <v>275</v>
      </c>
      <c r="EN8" s="221">
        <v>308</v>
      </c>
      <c r="EO8" s="221">
        <v>253</v>
      </c>
      <c r="EP8" s="221">
        <v>289</v>
      </c>
      <c r="EQ8" s="221">
        <v>231</v>
      </c>
      <c r="ER8" s="221">
        <v>276</v>
      </c>
      <c r="ES8" s="221">
        <v>230</v>
      </c>
      <c r="ET8" s="221">
        <v>253</v>
      </c>
      <c r="EU8" s="221">
        <v>198</v>
      </c>
      <c r="EV8" s="221">
        <v>243</v>
      </c>
      <c r="EW8" s="221">
        <v>183</v>
      </c>
      <c r="EX8" s="221">
        <v>228</v>
      </c>
      <c r="EY8" s="221">
        <v>201</v>
      </c>
      <c r="EZ8" s="221">
        <v>284</v>
      </c>
      <c r="FA8" s="221">
        <v>157</v>
      </c>
      <c r="FB8" s="221">
        <v>173</v>
      </c>
      <c r="FC8" s="221">
        <v>151</v>
      </c>
      <c r="FD8" s="221">
        <v>163</v>
      </c>
      <c r="FE8" s="221">
        <v>157</v>
      </c>
      <c r="FF8" s="221">
        <v>149</v>
      </c>
      <c r="FG8" s="221">
        <v>95</v>
      </c>
      <c r="FH8" s="221">
        <v>146</v>
      </c>
      <c r="FI8" s="221">
        <v>94</v>
      </c>
      <c r="FJ8" s="221">
        <v>155</v>
      </c>
      <c r="FK8" s="221">
        <v>84</v>
      </c>
      <c r="FL8" s="221">
        <v>118</v>
      </c>
      <c r="FM8" s="221">
        <v>71</v>
      </c>
      <c r="FN8" s="221">
        <v>90</v>
      </c>
      <c r="FO8" s="221">
        <v>71</v>
      </c>
      <c r="FP8" s="221">
        <v>87</v>
      </c>
      <c r="FQ8" s="221">
        <v>51</v>
      </c>
      <c r="FR8" s="221">
        <v>86</v>
      </c>
      <c r="FS8" s="221">
        <v>64</v>
      </c>
      <c r="FT8" s="221">
        <v>87</v>
      </c>
      <c r="FU8" s="221">
        <v>33</v>
      </c>
      <c r="FV8" s="221">
        <v>70</v>
      </c>
      <c r="FW8" s="221">
        <v>39</v>
      </c>
      <c r="FX8" s="221">
        <v>55</v>
      </c>
      <c r="FY8" s="221">
        <v>27</v>
      </c>
      <c r="FZ8" s="221">
        <v>38</v>
      </c>
      <c r="GA8" s="221">
        <v>32</v>
      </c>
      <c r="GB8" s="221">
        <v>44</v>
      </c>
      <c r="GC8" s="221">
        <v>18</v>
      </c>
      <c r="GD8" s="221">
        <v>34</v>
      </c>
      <c r="GE8" s="221">
        <v>12</v>
      </c>
      <c r="GF8" s="221">
        <v>18</v>
      </c>
      <c r="GG8" s="221">
        <v>6</v>
      </c>
      <c r="GH8" s="221">
        <v>19</v>
      </c>
      <c r="GI8" s="221">
        <v>5</v>
      </c>
      <c r="GJ8" s="221">
        <v>11</v>
      </c>
      <c r="GK8" s="221">
        <v>5</v>
      </c>
      <c r="GL8" s="221">
        <v>10</v>
      </c>
      <c r="GM8" s="221">
        <v>3</v>
      </c>
      <c r="GN8" s="221">
        <v>8</v>
      </c>
      <c r="GO8" s="221">
        <v>2</v>
      </c>
      <c r="GP8" s="221">
        <v>5</v>
      </c>
      <c r="GQ8" s="221">
        <v>1</v>
      </c>
      <c r="GR8" s="221">
        <v>3</v>
      </c>
      <c r="GS8" s="221">
        <v>2</v>
      </c>
      <c r="GT8" s="221">
        <v>2</v>
      </c>
      <c r="GU8" s="221">
        <v>2</v>
      </c>
      <c r="GV8" s="221">
        <v>1</v>
      </c>
      <c r="GW8" s="221">
        <v>2</v>
      </c>
      <c r="GX8" s="221">
        <v>4</v>
      </c>
      <c r="GY8" s="221">
        <v>0</v>
      </c>
      <c r="GZ8" s="221">
        <v>0</v>
      </c>
      <c r="HA8" s="223">
        <v>42520</v>
      </c>
      <c r="HB8" s="223">
        <v>42447</v>
      </c>
      <c r="HC8" s="223">
        <v>84967</v>
      </c>
    </row>
    <row r="9" spans="1:212">
      <c r="A9" s="220">
        <v>1</v>
      </c>
      <c r="B9" s="221" t="s">
        <v>258</v>
      </c>
      <c r="C9" s="224">
        <v>407</v>
      </c>
      <c r="D9" s="221">
        <v>402</v>
      </c>
      <c r="E9" s="221">
        <v>525</v>
      </c>
      <c r="F9" s="221">
        <v>448</v>
      </c>
      <c r="G9" s="221">
        <v>505</v>
      </c>
      <c r="H9" s="221">
        <v>509</v>
      </c>
      <c r="I9" s="221">
        <v>492</v>
      </c>
      <c r="J9" s="221">
        <v>516</v>
      </c>
      <c r="K9" s="221">
        <v>512</v>
      </c>
      <c r="L9" s="221">
        <v>492</v>
      </c>
      <c r="M9" s="221">
        <v>577</v>
      </c>
      <c r="N9" s="221">
        <v>552</v>
      </c>
      <c r="O9" s="221">
        <v>645</v>
      </c>
      <c r="P9" s="221">
        <v>608</v>
      </c>
      <c r="Q9" s="221">
        <v>626</v>
      </c>
      <c r="R9" s="221">
        <v>574</v>
      </c>
      <c r="S9" s="221">
        <v>577</v>
      </c>
      <c r="T9" s="221">
        <v>545</v>
      </c>
      <c r="U9" s="221">
        <v>609</v>
      </c>
      <c r="V9" s="221">
        <v>592</v>
      </c>
      <c r="W9" s="221">
        <v>586</v>
      </c>
      <c r="X9" s="221">
        <v>557</v>
      </c>
      <c r="Y9" s="221">
        <v>640</v>
      </c>
      <c r="Z9" s="221">
        <v>630</v>
      </c>
      <c r="AA9" s="221">
        <v>558</v>
      </c>
      <c r="AB9" s="221">
        <v>543</v>
      </c>
      <c r="AC9" s="221">
        <v>616</v>
      </c>
      <c r="AD9" s="221">
        <v>580</v>
      </c>
      <c r="AE9" s="221">
        <v>630</v>
      </c>
      <c r="AF9" s="221">
        <v>590</v>
      </c>
      <c r="AG9" s="221">
        <v>580</v>
      </c>
      <c r="AH9" s="221">
        <v>566</v>
      </c>
      <c r="AI9" s="221">
        <v>673</v>
      </c>
      <c r="AJ9" s="221">
        <v>566</v>
      </c>
      <c r="AK9" s="221">
        <v>633</v>
      </c>
      <c r="AL9" s="221">
        <v>588</v>
      </c>
      <c r="AM9" s="221">
        <v>672</v>
      </c>
      <c r="AN9" s="221">
        <v>627</v>
      </c>
      <c r="AO9" s="221">
        <v>728</v>
      </c>
      <c r="AP9" s="221">
        <v>661</v>
      </c>
      <c r="AQ9" s="221">
        <v>734</v>
      </c>
      <c r="AR9" s="221">
        <v>661</v>
      </c>
      <c r="AS9" s="221">
        <v>729</v>
      </c>
      <c r="AT9" s="221">
        <v>720</v>
      </c>
      <c r="AU9" s="221">
        <v>689</v>
      </c>
      <c r="AV9" s="221">
        <v>808</v>
      </c>
      <c r="AW9" s="221">
        <v>819</v>
      </c>
      <c r="AX9" s="221">
        <v>791</v>
      </c>
      <c r="AY9" s="221">
        <v>825</v>
      </c>
      <c r="AZ9" s="221">
        <v>739</v>
      </c>
      <c r="BA9" s="221">
        <v>820</v>
      </c>
      <c r="BB9" s="221">
        <v>740</v>
      </c>
      <c r="BC9" s="221">
        <v>784</v>
      </c>
      <c r="BD9" s="221">
        <v>800</v>
      </c>
      <c r="BE9" s="221">
        <v>750</v>
      </c>
      <c r="BF9" s="221">
        <v>743</v>
      </c>
      <c r="BG9" s="221">
        <v>786</v>
      </c>
      <c r="BH9" s="221">
        <v>715</v>
      </c>
      <c r="BI9" s="221">
        <v>750</v>
      </c>
      <c r="BJ9" s="221">
        <v>659</v>
      </c>
      <c r="BK9" s="221">
        <v>767</v>
      </c>
      <c r="BL9" s="221">
        <v>680</v>
      </c>
      <c r="BM9" s="221">
        <v>739</v>
      </c>
      <c r="BN9" s="221">
        <v>681</v>
      </c>
      <c r="BO9" s="221">
        <v>758</v>
      </c>
      <c r="BP9" s="221">
        <v>673</v>
      </c>
      <c r="BQ9" s="221">
        <v>747</v>
      </c>
      <c r="BR9" s="221">
        <v>731</v>
      </c>
      <c r="BS9" s="221">
        <v>728</v>
      </c>
      <c r="BT9" s="221">
        <v>737</v>
      </c>
      <c r="BU9" s="221">
        <v>763</v>
      </c>
      <c r="BV9" s="221">
        <v>724</v>
      </c>
      <c r="BW9" s="221">
        <v>868</v>
      </c>
      <c r="BX9" s="221">
        <v>774</v>
      </c>
      <c r="BY9" s="221">
        <v>867</v>
      </c>
      <c r="BZ9" s="221">
        <v>755</v>
      </c>
      <c r="CA9" s="221">
        <v>969</v>
      </c>
      <c r="CB9" s="221">
        <v>914</v>
      </c>
      <c r="CC9" s="221">
        <v>874</v>
      </c>
      <c r="CD9" s="221">
        <v>832</v>
      </c>
      <c r="CE9" s="221">
        <v>849</v>
      </c>
      <c r="CF9" s="221">
        <v>747</v>
      </c>
      <c r="CG9" s="221">
        <v>865</v>
      </c>
      <c r="CH9" s="221">
        <v>801</v>
      </c>
      <c r="CI9" s="221">
        <v>858</v>
      </c>
      <c r="CJ9" s="221">
        <v>871</v>
      </c>
      <c r="CK9" s="221">
        <v>964</v>
      </c>
      <c r="CL9" s="221">
        <v>847</v>
      </c>
      <c r="CM9" s="221">
        <v>982</v>
      </c>
      <c r="CN9" s="221">
        <v>948</v>
      </c>
      <c r="CO9" s="221">
        <v>934</v>
      </c>
      <c r="CP9" s="221">
        <v>925</v>
      </c>
      <c r="CQ9" s="221">
        <v>959</v>
      </c>
      <c r="CR9" s="221">
        <v>935</v>
      </c>
      <c r="CS9" s="221">
        <v>969</v>
      </c>
      <c r="CT9" s="223">
        <v>1041</v>
      </c>
      <c r="CU9" s="221">
        <v>965</v>
      </c>
      <c r="CV9" s="221">
        <v>987</v>
      </c>
      <c r="CW9" s="221">
        <v>950</v>
      </c>
      <c r="CX9" s="223">
        <v>1002</v>
      </c>
      <c r="CY9" s="221">
        <v>997</v>
      </c>
      <c r="CZ9" s="223">
        <v>1021</v>
      </c>
      <c r="DA9" s="221">
        <v>885</v>
      </c>
      <c r="DB9" s="221">
        <v>946</v>
      </c>
      <c r="DC9" s="221">
        <v>913</v>
      </c>
      <c r="DD9" s="221">
        <v>938</v>
      </c>
      <c r="DE9" s="221">
        <v>816</v>
      </c>
      <c r="DF9" s="221">
        <v>881</v>
      </c>
      <c r="DG9" s="221">
        <v>770</v>
      </c>
      <c r="DH9" s="221">
        <v>881</v>
      </c>
      <c r="DI9" s="221">
        <v>705</v>
      </c>
      <c r="DJ9" s="221">
        <v>783</v>
      </c>
      <c r="DK9" s="221">
        <v>742</v>
      </c>
      <c r="DL9" s="221">
        <v>773</v>
      </c>
      <c r="DM9" s="221">
        <v>717</v>
      </c>
      <c r="DN9" s="221">
        <v>761</v>
      </c>
      <c r="DO9" s="221">
        <v>657</v>
      </c>
      <c r="DP9" s="221">
        <v>800</v>
      </c>
      <c r="DQ9" s="221">
        <v>703</v>
      </c>
      <c r="DR9" s="221">
        <v>730</v>
      </c>
      <c r="DS9" s="221">
        <v>616</v>
      </c>
      <c r="DT9" s="221">
        <v>660</v>
      </c>
      <c r="DU9" s="221">
        <v>599</v>
      </c>
      <c r="DV9" s="221">
        <v>647</v>
      </c>
      <c r="DW9" s="221">
        <v>609</v>
      </c>
      <c r="DX9" s="221">
        <v>643</v>
      </c>
      <c r="DY9" s="221">
        <v>495</v>
      </c>
      <c r="DZ9" s="221">
        <v>510</v>
      </c>
      <c r="EA9" s="221">
        <v>485</v>
      </c>
      <c r="EB9" s="221">
        <v>613</v>
      </c>
      <c r="EC9" s="221">
        <v>477</v>
      </c>
      <c r="ED9" s="221">
        <v>564</v>
      </c>
      <c r="EE9" s="221">
        <v>452</v>
      </c>
      <c r="EF9" s="221">
        <v>518</v>
      </c>
      <c r="EG9" s="221">
        <v>452</v>
      </c>
      <c r="EH9" s="221">
        <v>521</v>
      </c>
      <c r="EI9" s="221">
        <v>417</v>
      </c>
      <c r="EJ9" s="221">
        <v>503</v>
      </c>
      <c r="EK9" s="221">
        <v>414</v>
      </c>
      <c r="EL9" s="221">
        <v>486</v>
      </c>
      <c r="EM9" s="221">
        <v>395</v>
      </c>
      <c r="EN9" s="221">
        <v>469</v>
      </c>
      <c r="EO9" s="221">
        <v>356</v>
      </c>
      <c r="EP9" s="221">
        <v>419</v>
      </c>
      <c r="EQ9" s="221">
        <v>276</v>
      </c>
      <c r="ER9" s="221">
        <v>373</v>
      </c>
      <c r="ES9" s="221">
        <v>314</v>
      </c>
      <c r="ET9" s="221">
        <v>360</v>
      </c>
      <c r="EU9" s="221">
        <v>267</v>
      </c>
      <c r="EV9" s="221">
        <v>317</v>
      </c>
      <c r="EW9" s="221">
        <v>218</v>
      </c>
      <c r="EX9" s="221">
        <v>294</v>
      </c>
      <c r="EY9" s="221">
        <v>258</v>
      </c>
      <c r="EZ9" s="221">
        <v>289</v>
      </c>
      <c r="FA9" s="221">
        <v>226</v>
      </c>
      <c r="FB9" s="221">
        <v>271</v>
      </c>
      <c r="FC9" s="221">
        <v>179</v>
      </c>
      <c r="FD9" s="221">
        <v>236</v>
      </c>
      <c r="FE9" s="221">
        <v>178</v>
      </c>
      <c r="FF9" s="221">
        <v>273</v>
      </c>
      <c r="FG9" s="221">
        <v>158</v>
      </c>
      <c r="FH9" s="221">
        <v>237</v>
      </c>
      <c r="FI9" s="221">
        <v>154</v>
      </c>
      <c r="FJ9" s="221">
        <v>231</v>
      </c>
      <c r="FK9" s="221">
        <v>138</v>
      </c>
      <c r="FL9" s="221">
        <v>196</v>
      </c>
      <c r="FM9" s="221">
        <v>138</v>
      </c>
      <c r="FN9" s="221">
        <v>178</v>
      </c>
      <c r="FO9" s="221">
        <v>121</v>
      </c>
      <c r="FP9" s="221">
        <v>184</v>
      </c>
      <c r="FQ9" s="221">
        <v>84</v>
      </c>
      <c r="FR9" s="221">
        <v>168</v>
      </c>
      <c r="FS9" s="221">
        <v>99</v>
      </c>
      <c r="FT9" s="221">
        <v>151</v>
      </c>
      <c r="FU9" s="221">
        <v>59</v>
      </c>
      <c r="FV9" s="221">
        <v>128</v>
      </c>
      <c r="FW9" s="221">
        <v>52</v>
      </c>
      <c r="FX9" s="221">
        <v>96</v>
      </c>
      <c r="FY9" s="221">
        <v>41</v>
      </c>
      <c r="FZ9" s="221">
        <v>69</v>
      </c>
      <c r="GA9" s="221">
        <v>31</v>
      </c>
      <c r="GB9" s="221">
        <v>65</v>
      </c>
      <c r="GC9" s="221">
        <v>22</v>
      </c>
      <c r="GD9" s="221">
        <v>58</v>
      </c>
      <c r="GE9" s="221">
        <v>13</v>
      </c>
      <c r="GF9" s="221">
        <v>35</v>
      </c>
      <c r="GG9" s="221">
        <v>10</v>
      </c>
      <c r="GH9" s="221">
        <v>31</v>
      </c>
      <c r="GI9" s="221">
        <v>17</v>
      </c>
      <c r="GJ9" s="221">
        <v>28</v>
      </c>
      <c r="GK9" s="221">
        <v>7</v>
      </c>
      <c r="GL9" s="221">
        <v>8</v>
      </c>
      <c r="GM9" s="221">
        <v>4</v>
      </c>
      <c r="GN9" s="221">
        <v>9</v>
      </c>
      <c r="GO9" s="221">
        <v>4</v>
      </c>
      <c r="GP9" s="221">
        <v>4</v>
      </c>
      <c r="GQ9" s="221">
        <v>7</v>
      </c>
      <c r="GR9" s="221">
        <v>5</v>
      </c>
      <c r="GS9" s="221">
        <v>1</v>
      </c>
      <c r="GT9" s="221">
        <v>3</v>
      </c>
      <c r="GU9" s="221">
        <v>3</v>
      </c>
      <c r="GV9" s="221">
        <v>2</v>
      </c>
      <c r="GW9" s="221">
        <v>6</v>
      </c>
      <c r="GX9" s="221">
        <v>3</v>
      </c>
      <c r="GY9" s="221">
        <v>0</v>
      </c>
      <c r="GZ9" s="221">
        <v>0</v>
      </c>
      <c r="HA9" s="223">
        <v>53609</v>
      </c>
      <c r="HB9" s="223">
        <v>54496</v>
      </c>
      <c r="HC9" s="223">
        <v>108105</v>
      </c>
    </row>
    <row r="10" spans="1:212">
      <c r="A10" s="220">
        <v>1</v>
      </c>
      <c r="B10" s="221" t="s">
        <v>259</v>
      </c>
      <c r="C10" s="224">
        <v>124</v>
      </c>
      <c r="D10" s="221">
        <v>125</v>
      </c>
      <c r="E10" s="221">
        <v>134</v>
      </c>
      <c r="F10" s="221">
        <v>127</v>
      </c>
      <c r="G10" s="221">
        <v>164</v>
      </c>
      <c r="H10" s="221">
        <v>140</v>
      </c>
      <c r="I10" s="221">
        <v>135</v>
      </c>
      <c r="J10" s="221">
        <v>140</v>
      </c>
      <c r="K10" s="221">
        <v>177</v>
      </c>
      <c r="L10" s="221">
        <v>161</v>
      </c>
      <c r="M10" s="221">
        <v>160</v>
      </c>
      <c r="N10" s="221">
        <v>145</v>
      </c>
      <c r="O10" s="221">
        <v>157</v>
      </c>
      <c r="P10" s="221">
        <v>168</v>
      </c>
      <c r="Q10" s="221">
        <v>175</v>
      </c>
      <c r="R10" s="221">
        <v>168</v>
      </c>
      <c r="S10" s="221">
        <v>159</v>
      </c>
      <c r="T10" s="221">
        <v>172</v>
      </c>
      <c r="U10" s="221">
        <v>170</v>
      </c>
      <c r="V10" s="221">
        <v>174</v>
      </c>
      <c r="W10" s="221">
        <v>159</v>
      </c>
      <c r="X10" s="221">
        <v>138</v>
      </c>
      <c r="Y10" s="221">
        <v>168</v>
      </c>
      <c r="Z10" s="221">
        <v>158</v>
      </c>
      <c r="AA10" s="221">
        <v>179</v>
      </c>
      <c r="AB10" s="221">
        <v>151</v>
      </c>
      <c r="AC10" s="221">
        <v>164</v>
      </c>
      <c r="AD10" s="221">
        <v>160</v>
      </c>
      <c r="AE10" s="221">
        <v>190</v>
      </c>
      <c r="AF10" s="221">
        <v>183</v>
      </c>
      <c r="AG10" s="221">
        <v>177</v>
      </c>
      <c r="AH10" s="221">
        <v>180</v>
      </c>
      <c r="AI10" s="221">
        <v>197</v>
      </c>
      <c r="AJ10" s="221">
        <v>180</v>
      </c>
      <c r="AK10" s="221">
        <v>206</v>
      </c>
      <c r="AL10" s="221">
        <v>170</v>
      </c>
      <c r="AM10" s="221">
        <v>191</v>
      </c>
      <c r="AN10" s="221">
        <v>154</v>
      </c>
      <c r="AO10" s="221">
        <v>221</v>
      </c>
      <c r="AP10" s="221">
        <v>197</v>
      </c>
      <c r="AQ10" s="221">
        <v>247</v>
      </c>
      <c r="AR10" s="221">
        <v>186</v>
      </c>
      <c r="AS10" s="221">
        <v>189</v>
      </c>
      <c r="AT10" s="221">
        <v>217</v>
      </c>
      <c r="AU10" s="221">
        <v>212</v>
      </c>
      <c r="AV10" s="221">
        <v>215</v>
      </c>
      <c r="AW10" s="221">
        <v>220</v>
      </c>
      <c r="AX10" s="221">
        <v>224</v>
      </c>
      <c r="AY10" s="221">
        <v>210</v>
      </c>
      <c r="AZ10" s="221">
        <v>224</v>
      </c>
      <c r="BA10" s="221">
        <v>214</v>
      </c>
      <c r="BB10" s="221">
        <v>215</v>
      </c>
      <c r="BC10" s="221">
        <v>246</v>
      </c>
      <c r="BD10" s="221">
        <v>213</v>
      </c>
      <c r="BE10" s="221">
        <v>251</v>
      </c>
      <c r="BF10" s="221">
        <v>174</v>
      </c>
      <c r="BG10" s="221">
        <v>219</v>
      </c>
      <c r="BH10" s="221">
        <v>205</v>
      </c>
      <c r="BI10" s="221">
        <v>219</v>
      </c>
      <c r="BJ10" s="221">
        <v>193</v>
      </c>
      <c r="BK10" s="221">
        <v>213</v>
      </c>
      <c r="BL10" s="221">
        <v>183</v>
      </c>
      <c r="BM10" s="221">
        <v>220</v>
      </c>
      <c r="BN10" s="221">
        <v>198</v>
      </c>
      <c r="BO10" s="221">
        <v>212</v>
      </c>
      <c r="BP10" s="221">
        <v>181</v>
      </c>
      <c r="BQ10" s="221">
        <v>205</v>
      </c>
      <c r="BR10" s="221">
        <v>194</v>
      </c>
      <c r="BS10" s="221">
        <v>202</v>
      </c>
      <c r="BT10" s="221">
        <v>206</v>
      </c>
      <c r="BU10" s="221">
        <v>186</v>
      </c>
      <c r="BV10" s="221">
        <v>185</v>
      </c>
      <c r="BW10" s="221">
        <v>227</v>
      </c>
      <c r="BX10" s="221">
        <v>200</v>
      </c>
      <c r="BY10" s="221">
        <v>248</v>
      </c>
      <c r="BZ10" s="221">
        <v>181</v>
      </c>
      <c r="CA10" s="221">
        <v>235</v>
      </c>
      <c r="CB10" s="221">
        <v>220</v>
      </c>
      <c r="CC10" s="221">
        <v>228</v>
      </c>
      <c r="CD10" s="221">
        <v>189</v>
      </c>
      <c r="CE10" s="221">
        <v>191</v>
      </c>
      <c r="CF10" s="221">
        <v>198</v>
      </c>
      <c r="CG10" s="221">
        <v>235</v>
      </c>
      <c r="CH10" s="221">
        <v>219</v>
      </c>
      <c r="CI10" s="221">
        <v>199</v>
      </c>
      <c r="CJ10" s="221">
        <v>198</v>
      </c>
      <c r="CK10" s="221">
        <v>224</v>
      </c>
      <c r="CL10" s="221">
        <v>232</v>
      </c>
      <c r="CM10" s="221">
        <v>252</v>
      </c>
      <c r="CN10" s="221">
        <v>260</v>
      </c>
      <c r="CO10" s="221">
        <v>235</v>
      </c>
      <c r="CP10" s="221">
        <v>227</v>
      </c>
      <c r="CQ10" s="221">
        <v>228</v>
      </c>
      <c r="CR10" s="221">
        <v>238</v>
      </c>
      <c r="CS10" s="221">
        <v>236</v>
      </c>
      <c r="CT10" s="221">
        <v>255</v>
      </c>
      <c r="CU10" s="221">
        <v>207</v>
      </c>
      <c r="CV10" s="221">
        <v>206</v>
      </c>
      <c r="CW10" s="221">
        <v>238</v>
      </c>
      <c r="CX10" s="221">
        <v>231</v>
      </c>
      <c r="CY10" s="221">
        <v>250</v>
      </c>
      <c r="CZ10" s="221">
        <v>267</v>
      </c>
      <c r="DA10" s="221">
        <v>195</v>
      </c>
      <c r="DB10" s="221">
        <v>209</v>
      </c>
      <c r="DC10" s="221">
        <v>228</v>
      </c>
      <c r="DD10" s="221">
        <v>225</v>
      </c>
      <c r="DE10" s="221">
        <v>185</v>
      </c>
      <c r="DF10" s="221">
        <v>191</v>
      </c>
      <c r="DG10" s="221">
        <v>179</v>
      </c>
      <c r="DH10" s="221">
        <v>197</v>
      </c>
      <c r="DI10" s="221">
        <v>150</v>
      </c>
      <c r="DJ10" s="221">
        <v>171</v>
      </c>
      <c r="DK10" s="221">
        <v>170</v>
      </c>
      <c r="DL10" s="221">
        <v>161</v>
      </c>
      <c r="DM10" s="221">
        <v>150</v>
      </c>
      <c r="DN10" s="221">
        <v>156</v>
      </c>
      <c r="DO10" s="221">
        <v>158</v>
      </c>
      <c r="DP10" s="221">
        <v>151</v>
      </c>
      <c r="DQ10" s="221">
        <v>140</v>
      </c>
      <c r="DR10" s="221">
        <v>163</v>
      </c>
      <c r="DS10" s="221">
        <v>134</v>
      </c>
      <c r="DT10" s="221">
        <v>165</v>
      </c>
      <c r="DU10" s="221">
        <v>124</v>
      </c>
      <c r="DV10" s="221">
        <v>147</v>
      </c>
      <c r="DW10" s="221">
        <v>117</v>
      </c>
      <c r="DX10" s="221">
        <v>146</v>
      </c>
      <c r="DY10" s="221">
        <v>131</v>
      </c>
      <c r="DZ10" s="221">
        <v>146</v>
      </c>
      <c r="EA10" s="221">
        <v>97</v>
      </c>
      <c r="EB10" s="221">
        <v>111</v>
      </c>
      <c r="EC10" s="221">
        <v>105</v>
      </c>
      <c r="ED10" s="221">
        <v>123</v>
      </c>
      <c r="EE10" s="221">
        <v>127</v>
      </c>
      <c r="EF10" s="221">
        <v>104</v>
      </c>
      <c r="EG10" s="221">
        <v>108</v>
      </c>
      <c r="EH10" s="221">
        <v>109</v>
      </c>
      <c r="EI10" s="221">
        <v>113</v>
      </c>
      <c r="EJ10" s="221">
        <v>120</v>
      </c>
      <c r="EK10" s="221">
        <v>77</v>
      </c>
      <c r="EL10" s="221">
        <v>105</v>
      </c>
      <c r="EM10" s="221">
        <v>99</v>
      </c>
      <c r="EN10" s="221">
        <v>104</v>
      </c>
      <c r="EO10" s="221">
        <v>67</v>
      </c>
      <c r="EP10" s="221">
        <v>76</v>
      </c>
      <c r="EQ10" s="221">
        <v>69</v>
      </c>
      <c r="ER10" s="221">
        <v>89</v>
      </c>
      <c r="ES10" s="221">
        <v>42</v>
      </c>
      <c r="ET10" s="221">
        <v>73</v>
      </c>
      <c r="EU10" s="221">
        <v>52</v>
      </c>
      <c r="EV10" s="221">
        <v>62</v>
      </c>
      <c r="EW10" s="221">
        <v>53</v>
      </c>
      <c r="EX10" s="221">
        <v>56</v>
      </c>
      <c r="EY10" s="221">
        <v>67</v>
      </c>
      <c r="EZ10" s="221">
        <v>56</v>
      </c>
      <c r="FA10" s="221">
        <v>52</v>
      </c>
      <c r="FB10" s="221">
        <v>59</v>
      </c>
      <c r="FC10" s="221">
        <v>39</v>
      </c>
      <c r="FD10" s="221">
        <v>48</v>
      </c>
      <c r="FE10" s="221">
        <v>48</v>
      </c>
      <c r="FF10" s="221">
        <v>57</v>
      </c>
      <c r="FG10" s="221">
        <v>30</v>
      </c>
      <c r="FH10" s="221">
        <v>33</v>
      </c>
      <c r="FI10" s="221">
        <v>31</v>
      </c>
      <c r="FJ10" s="221">
        <v>37</v>
      </c>
      <c r="FK10" s="221">
        <v>30</v>
      </c>
      <c r="FL10" s="221">
        <v>37</v>
      </c>
      <c r="FM10" s="221">
        <v>20</v>
      </c>
      <c r="FN10" s="221">
        <v>29</v>
      </c>
      <c r="FO10" s="221">
        <v>16</v>
      </c>
      <c r="FP10" s="221">
        <v>16</v>
      </c>
      <c r="FQ10" s="221">
        <v>14</v>
      </c>
      <c r="FR10" s="221">
        <v>18</v>
      </c>
      <c r="FS10" s="221">
        <v>17</v>
      </c>
      <c r="FT10" s="221">
        <v>31</v>
      </c>
      <c r="FU10" s="221">
        <v>14</v>
      </c>
      <c r="FV10" s="221">
        <v>14</v>
      </c>
      <c r="FW10" s="221">
        <v>14</v>
      </c>
      <c r="FX10" s="221">
        <v>20</v>
      </c>
      <c r="FY10" s="221">
        <v>4</v>
      </c>
      <c r="FZ10" s="221">
        <v>8</v>
      </c>
      <c r="GA10" s="221">
        <v>4</v>
      </c>
      <c r="GB10" s="221">
        <v>7</v>
      </c>
      <c r="GC10" s="221">
        <v>9</v>
      </c>
      <c r="GD10" s="221">
        <v>13</v>
      </c>
      <c r="GE10" s="221">
        <v>2</v>
      </c>
      <c r="GF10" s="221">
        <v>5</v>
      </c>
      <c r="GG10" s="221">
        <v>6</v>
      </c>
      <c r="GH10" s="221">
        <v>7</v>
      </c>
      <c r="GI10" s="221">
        <v>2</v>
      </c>
      <c r="GJ10" s="221">
        <v>3</v>
      </c>
      <c r="GK10" s="221">
        <v>2</v>
      </c>
      <c r="GL10" s="221">
        <v>2</v>
      </c>
      <c r="GM10" s="221">
        <v>2</v>
      </c>
      <c r="GN10" s="221">
        <v>1</v>
      </c>
      <c r="GO10" s="221">
        <v>2</v>
      </c>
      <c r="GP10" s="221">
        <v>0</v>
      </c>
      <c r="GQ10" s="221">
        <v>2</v>
      </c>
      <c r="GR10" s="221">
        <v>2</v>
      </c>
      <c r="GS10" s="221">
        <v>0</v>
      </c>
      <c r="GT10" s="221">
        <v>0</v>
      </c>
      <c r="GU10" s="221">
        <v>0</v>
      </c>
      <c r="GV10" s="221">
        <v>0</v>
      </c>
      <c r="GW10" s="221">
        <v>2</v>
      </c>
      <c r="GX10" s="221">
        <v>1</v>
      </c>
      <c r="GY10" s="221">
        <v>0</v>
      </c>
      <c r="GZ10" s="221">
        <v>0</v>
      </c>
      <c r="HA10" s="223">
        <v>13804</v>
      </c>
      <c r="HB10" s="223">
        <v>13589</v>
      </c>
      <c r="HC10" s="223">
        <v>27393</v>
      </c>
    </row>
    <row r="11" spans="1:212">
      <c r="A11" s="220">
        <v>1</v>
      </c>
      <c r="B11" s="221" t="s">
        <v>260</v>
      </c>
      <c r="C11" s="224">
        <v>177</v>
      </c>
      <c r="D11" s="221">
        <v>155</v>
      </c>
      <c r="E11" s="221">
        <v>197</v>
      </c>
      <c r="F11" s="221">
        <v>189</v>
      </c>
      <c r="G11" s="221">
        <v>196</v>
      </c>
      <c r="H11" s="221">
        <v>181</v>
      </c>
      <c r="I11" s="221">
        <v>172</v>
      </c>
      <c r="J11" s="221">
        <v>195</v>
      </c>
      <c r="K11" s="221">
        <v>225</v>
      </c>
      <c r="L11" s="221">
        <v>194</v>
      </c>
      <c r="M11" s="221">
        <v>201</v>
      </c>
      <c r="N11" s="221">
        <v>195</v>
      </c>
      <c r="O11" s="221">
        <v>224</v>
      </c>
      <c r="P11" s="221">
        <v>174</v>
      </c>
      <c r="Q11" s="221">
        <v>211</v>
      </c>
      <c r="R11" s="221">
        <v>205</v>
      </c>
      <c r="S11" s="221">
        <v>251</v>
      </c>
      <c r="T11" s="221">
        <v>226</v>
      </c>
      <c r="U11" s="221">
        <v>235</v>
      </c>
      <c r="V11" s="221">
        <v>210</v>
      </c>
      <c r="W11" s="221">
        <v>239</v>
      </c>
      <c r="X11" s="221">
        <v>201</v>
      </c>
      <c r="Y11" s="221">
        <v>216</v>
      </c>
      <c r="Z11" s="221">
        <v>197</v>
      </c>
      <c r="AA11" s="221">
        <v>235</v>
      </c>
      <c r="AB11" s="221">
        <v>217</v>
      </c>
      <c r="AC11" s="221">
        <v>238</v>
      </c>
      <c r="AD11" s="221">
        <v>212</v>
      </c>
      <c r="AE11" s="221">
        <v>224</v>
      </c>
      <c r="AF11" s="221">
        <v>220</v>
      </c>
      <c r="AG11" s="221">
        <v>231</v>
      </c>
      <c r="AH11" s="221">
        <v>214</v>
      </c>
      <c r="AI11" s="221">
        <v>228</v>
      </c>
      <c r="AJ11" s="221">
        <v>207</v>
      </c>
      <c r="AK11" s="221">
        <v>229</v>
      </c>
      <c r="AL11" s="221">
        <v>216</v>
      </c>
      <c r="AM11" s="221">
        <v>237</v>
      </c>
      <c r="AN11" s="221">
        <v>246</v>
      </c>
      <c r="AO11" s="221">
        <v>262</v>
      </c>
      <c r="AP11" s="221">
        <v>241</v>
      </c>
      <c r="AQ11" s="221">
        <v>254</v>
      </c>
      <c r="AR11" s="221">
        <v>245</v>
      </c>
      <c r="AS11" s="221">
        <v>219</v>
      </c>
      <c r="AT11" s="221">
        <v>254</v>
      </c>
      <c r="AU11" s="221">
        <v>220</v>
      </c>
      <c r="AV11" s="221">
        <v>255</v>
      </c>
      <c r="AW11" s="221">
        <v>256</v>
      </c>
      <c r="AX11" s="221">
        <v>274</v>
      </c>
      <c r="AY11" s="221">
        <v>274</v>
      </c>
      <c r="AZ11" s="221">
        <v>224</v>
      </c>
      <c r="BA11" s="221">
        <v>286</v>
      </c>
      <c r="BB11" s="221">
        <v>273</v>
      </c>
      <c r="BC11" s="221">
        <v>265</v>
      </c>
      <c r="BD11" s="221">
        <v>251</v>
      </c>
      <c r="BE11" s="221">
        <v>277</v>
      </c>
      <c r="BF11" s="221">
        <v>256</v>
      </c>
      <c r="BG11" s="221">
        <v>266</v>
      </c>
      <c r="BH11" s="221">
        <v>258</v>
      </c>
      <c r="BI11" s="221">
        <v>281</v>
      </c>
      <c r="BJ11" s="221">
        <v>235</v>
      </c>
      <c r="BK11" s="221">
        <v>271</v>
      </c>
      <c r="BL11" s="221">
        <v>205</v>
      </c>
      <c r="BM11" s="221">
        <v>255</v>
      </c>
      <c r="BN11" s="221">
        <v>271</v>
      </c>
      <c r="BO11" s="221">
        <v>261</v>
      </c>
      <c r="BP11" s="221">
        <v>220</v>
      </c>
      <c r="BQ11" s="221">
        <v>253</v>
      </c>
      <c r="BR11" s="221">
        <v>249</v>
      </c>
      <c r="BS11" s="221">
        <v>274</v>
      </c>
      <c r="BT11" s="221">
        <v>229</v>
      </c>
      <c r="BU11" s="221">
        <v>291</v>
      </c>
      <c r="BV11" s="221">
        <v>225</v>
      </c>
      <c r="BW11" s="221">
        <v>283</v>
      </c>
      <c r="BX11" s="221">
        <v>283</v>
      </c>
      <c r="BY11" s="221">
        <v>266</v>
      </c>
      <c r="BZ11" s="221">
        <v>251</v>
      </c>
      <c r="CA11" s="221">
        <v>290</v>
      </c>
      <c r="CB11" s="221">
        <v>240</v>
      </c>
      <c r="CC11" s="221">
        <v>335</v>
      </c>
      <c r="CD11" s="221">
        <v>263</v>
      </c>
      <c r="CE11" s="221">
        <v>260</v>
      </c>
      <c r="CF11" s="221">
        <v>208</v>
      </c>
      <c r="CG11" s="221">
        <v>290</v>
      </c>
      <c r="CH11" s="221">
        <v>252</v>
      </c>
      <c r="CI11" s="221">
        <v>293</v>
      </c>
      <c r="CJ11" s="221">
        <v>237</v>
      </c>
      <c r="CK11" s="221">
        <v>280</v>
      </c>
      <c r="CL11" s="221">
        <v>265</v>
      </c>
      <c r="CM11" s="221">
        <v>297</v>
      </c>
      <c r="CN11" s="221">
        <v>288</v>
      </c>
      <c r="CO11" s="221">
        <v>263</v>
      </c>
      <c r="CP11" s="221">
        <v>258</v>
      </c>
      <c r="CQ11" s="221">
        <v>304</v>
      </c>
      <c r="CR11" s="221">
        <v>287</v>
      </c>
      <c r="CS11" s="221">
        <v>257</v>
      </c>
      <c r="CT11" s="221">
        <v>260</v>
      </c>
      <c r="CU11" s="221">
        <v>290</v>
      </c>
      <c r="CV11" s="221">
        <v>284</v>
      </c>
      <c r="CW11" s="221">
        <v>259</v>
      </c>
      <c r="CX11" s="221">
        <v>257</v>
      </c>
      <c r="CY11" s="221">
        <v>288</v>
      </c>
      <c r="CZ11" s="221">
        <v>264</v>
      </c>
      <c r="DA11" s="221">
        <v>230</v>
      </c>
      <c r="DB11" s="221">
        <v>239</v>
      </c>
      <c r="DC11" s="221">
        <v>236</v>
      </c>
      <c r="DD11" s="221">
        <v>235</v>
      </c>
      <c r="DE11" s="221">
        <v>177</v>
      </c>
      <c r="DF11" s="221">
        <v>217</v>
      </c>
      <c r="DG11" s="221">
        <v>239</v>
      </c>
      <c r="DH11" s="221">
        <v>221</v>
      </c>
      <c r="DI11" s="221">
        <v>184</v>
      </c>
      <c r="DJ11" s="221">
        <v>202</v>
      </c>
      <c r="DK11" s="221">
        <v>202</v>
      </c>
      <c r="DL11" s="221">
        <v>168</v>
      </c>
      <c r="DM11" s="221">
        <v>194</v>
      </c>
      <c r="DN11" s="221">
        <v>197</v>
      </c>
      <c r="DO11" s="221">
        <v>178</v>
      </c>
      <c r="DP11" s="221">
        <v>206</v>
      </c>
      <c r="DQ11" s="221">
        <v>187</v>
      </c>
      <c r="DR11" s="221">
        <v>162</v>
      </c>
      <c r="DS11" s="221">
        <v>158</v>
      </c>
      <c r="DT11" s="221">
        <v>159</v>
      </c>
      <c r="DU11" s="221">
        <v>139</v>
      </c>
      <c r="DV11" s="221">
        <v>141</v>
      </c>
      <c r="DW11" s="221">
        <v>106</v>
      </c>
      <c r="DX11" s="221">
        <v>143</v>
      </c>
      <c r="DY11" s="221">
        <v>105</v>
      </c>
      <c r="DZ11" s="221">
        <v>141</v>
      </c>
      <c r="EA11" s="221">
        <v>155</v>
      </c>
      <c r="EB11" s="221">
        <v>149</v>
      </c>
      <c r="EC11" s="221">
        <v>123</v>
      </c>
      <c r="ED11" s="221">
        <v>119</v>
      </c>
      <c r="EE11" s="221">
        <v>122</v>
      </c>
      <c r="EF11" s="221">
        <v>130</v>
      </c>
      <c r="EG11" s="221">
        <v>116</v>
      </c>
      <c r="EH11" s="221">
        <v>150</v>
      </c>
      <c r="EI11" s="221">
        <v>97</v>
      </c>
      <c r="EJ11" s="221">
        <v>149</v>
      </c>
      <c r="EK11" s="221">
        <v>118</v>
      </c>
      <c r="EL11" s="221">
        <v>116</v>
      </c>
      <c r="EM11" s="221">
        <v>90</v>
      </c>
      <c r="EN11" s="221">
        <v>109</v>
      </c>
      <c r="EO11" s="221">
        <v>99</v>
      </c>
      <c r="EP11" s="221">
        <v>80</v>
      </c>
      <c r="EQ11" s="221">
        <v>79</v>
      </c>
      <c r="ER11" s="221">
        <v>109</v>
      </c>
      <c r="ES11" s="221">
        <v>51</v>
      </c>
      <c r="ET11" s="221">
        <v>65</v>
      </c>
      <c r="EU11" s="221">
        <v>54</v>
      </c>
      <c r="EV11" s="221">
        <v>63</v>
      </c>
      <c r="EW11" s="221">
        <v>60</v>
      </c>
      <c r="EX11" s="221">
        <v>56</v>
      </c>
      <c r="EY11" s="221">
        <v>53</v>
      </c>
      <c r="EZ11" s="221">
        <v>67</v>
      </c>
      <c r="FA11" s="221">
        <v>45</v>
      </c>
      <c r="FB11" s="221">
        <v>56</v>
      </c>
      <c r="FC11" s="221">
        <v>47</v>
      </c>
      <c r="FD11" s="221">
        <v>72</v>
      </c>
      <c r="FE11" s="221">
        <v>39</v>
      </c>
      <c r="FF11" s="221">
        <v>61</v>
      </c>
      <c r="FG11" s="221">
        <v>30</v>
      </c>
      <c r="FH11" s="221">
        <v>51</v>
      </c>
      <c r="FI11" s="221">
        <v>20</v>
      </c>
      <c r="FJ11" s="221">
        <v>50</v>
      </c>
      <c r="FK11" s="221">
        <v>25</v>
      </c>
      <c r="FL11" s="221">
        <v>41</v>
      </c>
      <c r="FM11" s="221">
        <v>17</v>
      </c>
      <c r="FN11" s="221">
        <v>32</v>
      </c>
      <c r="FO11" s="221">
        <v>33</v>
      </c>
      <c r="FP11" s="221">
        <v>38</v>
      </c>
      <c r="FQ11" s="221">
        <v>20</v>
      </c>
      <c r="FR11" s="221">
        <v>42</v>
      </c>
      <c r="FS11" s="221">
        <v>16</v>
      </c>
      <c r="FT11" s="221">
        <v>43</v>
      </c>
      <c r="FU11" s="221">
        <v>19</v>
      </c>
      <c r="FV11" s="221">
        <v>16</v>
      </c>
      <c r="FW11" s="221">
        <v>12</v>
      </c>
      <c r="FX11" s="221">
        <v>19</v>
      </c>
      <c r="FY11" s="221">
        <v>6</v>
      </c>
      <c r="FZ11" s="221">
        <v>17</v>
      </c>
      <c r="GA11" s="221">
        <v>4</v>
      </c>
      <c r="GB11" s="221">
        <v>12</v>
      </c>
      <c r="GC11" s="221">
        <v>12</v>
      </c>
      <c r="GD11" s="221">
        <v>16</v>
      </c>
      <c r="GE11" s="221">
        <v>2</v>
      </c>
      <c r="GF11" s="221">
        <v>11</v>
      </c>
      <c r="GG11" s="221">
        <v>2</v>
      </c>
      <c r="GH11" s="221">
        <v>7</v>
      </c>
      <c r="GI11" s="221">
        <v>1</v>
      </c>
      <c r="GJ11" s="221">
        <v>4</v>
      </c>
      <c r="GK11" s="221">
        <v>3</v>
      </c>
      <c r="GL11" s="221">
        <v>5</v>
      </c>
      <c r="GM11" s="221">
        <v>2</v>
      </c>
      <c r="GN11" s="221">
        <v>4</v>
      </c>
      <c r="GO11" s="221">
        <v>1</v>
      </c>
      <c r="GP11" s="221">
        <v>1</v>
      </c>
      <c r="GQ11" s="221">
        <v>0</v>
      </c>
      <c r="GR11" s="221">
        <v>4</v>
      </c>
      <c r="GS11" s="221">
        <v>1</v>
      </c>
      <c r="GT11" s="221">
        <v>0</v>
      </c>
      <c r="GU11" s="221">
        <v>1</v>
      </c>
      <c r="GV11" s="221">
        <v>0</v>
      </c>
      <c r="GW11" s="221">
        <v>0</v>
      </c>
      <c r="GX11" s="221">
        <v>1</v>
      </c>
      <c r="GY11" s="221">
        <v>0</v>
      </c>
      <c r="GZ11" s="221">
        <v>0</v>
      </c>
      <c r="HA11" s="223">
        <v>16796</v>
      </c>
      <c r="HB11" s="223">
        <v>16312</v>
      </c>
      <c r="HC11" s="223">
        <v>33108</v>
      </c>
    </row>
    <row r="12" spans="1:212">
      <c r="A12" s="220">
        <v>1</v>
      </c>
      <c r="B12" s="221" t="s">
        <v>261</v>
      </c>
      <c r="C12" s="224">
        <v>124</v>
      </c>
      <c r="D12" s="221">
        <v>130</v>
      </c>
      <c r="E12" s="221">
        <v>158</v>
      </c>
      <c r="F12" s="221">
        <v>150</v>
      </c>
      <c r="G12" s="221">
        <v>155</v>
      </c>
      <c r="H12" s="221">
        <v>151</v>
      </c>
      <c r="I12" s="221">
        <v>160</v>
      </c>
      <c r="J12" s="221">
        <v>157</v>
      </c>
      <c r="K12" s="221">
        <v>149</v>
      </c>
      <c r="L12" s="221">
        <v>143</v>
      </c>
      <c r="M12" s="221">
        <v>167</v>
      </c>
      <c r="N12" s="221">
        <v>183</v>
      </c>
      <c r="O12" s="221">
        <v>190</v>
      </c>
      <c r="P12" s="221">
        <v>153</v>
      </c>
      <c r="Q12" s="221">
        <v>189</v>
      </c>
      <c r="R12" s="221">
        <v>167</v>
      </c>
      <c r="S12" s="221">
        <v>202</v>
      </c>
      <c r="T12" s="221">
        <v>154</v>
      </c>
      <c r="U12" s="221">
        <v>175</v>
      </c>
      <c r="V12" s="221">
        <v>169</v>
      </c>
      <c r="W12" s="221">
        <v>181</v>
      </c>
      <c r="X12" s="221">
        <v>162</v>
      </c>
      <c r="Y12" s="221">
        <v>183</v>
      </c>
      <c r="Z12" s="221">
        <v>170</v>
      </c>
      <c r="AA12" s="221">
        <v>157</v>
      </c>
      <c r="AB12" s="221">
        <v>173</v>
      </c>
      <c r="AC12" s="221">
        <v>181</v>
      </c>
      <c r="AD12" s="221">
        <v>196</v>
      </c>
      <c r="AE12" s="221">
        <v>184</v>
      </c>
      <c r="AF12" s="221">
        <v>186</v>
      </c>
      <c r="AG12" s="221">
        <v>166</v>
      </c>
      <c r="AH12" s="221">
        <v>174</v>
      </c>
      <c r="AI12" s="221">
        <v>198</v>
      </c>
      <c r="AJ12" s="221">
        <v>170</v>
      </c>
      <c r="AK12" s="221">
        <v>181</v>
      </c>
      <c r="AL12" s="221">
        <v>157</v>
      </c>
      <c r="AM12" s="221">
        <v>204</v>
      </c>
      <c r="AN12" s="221">
        <v>184</v>
      </c>
      <c r="AO12" s="221">
        <v>198</v>
      </c>
      <c r="AP12" s="221">
        <v>174</v>
      </c>
      <c r="AQ12" s="221">
        <v>205</v>
      </c>
      <c r="AR12" s="221">
        <v>197</v>
      </c>
      <c r="AS12" s="221">
        <v>189</v>
      </c>
      <c r="AT12" s="221">
        <v>192</v>
      </c>
      <c r="AU12" s="221">
        <v>228</v>
      </c>
      <c r="AV12" s="221">
        <v>234</v>
      </c>
      <c r="AW12" s="221">
        <v>209</v>
      </c>
      <c r="AX12" s="221">
        <v>232</v>
      </c>
      <c r="AY12" s="221">
        <v>229</v>
      </c>
      <c r="AZ12" s="221">
        <v>221</v>
      </c>
      <c r="BA12" s="221">
        <v>182</v>
      </c>
      <c r="BB12" s="221">
        <v>199</v>
      </c>
      <c r="BC12" s="221">
        <v>203</v>
      </c>
      <c r="BD12" s="221">
        <v>230</v>
      </c>
      <c r="BE12" s="221">
        <v>252</v>
      </c>
      <c r="BF12" s="221">
        <v>226</v>
      </c>
      <c r="BG12" s="221">
        <v>212</v>
      </c>
      <c r="BH12" s="221">
        <v>184</v>
      </c>
      <c r="BI12" s="221">
        <v>179</v>
      </c>
      <c r="BJ12" s="221">
        <v>221</v>
      </c>
      <c r="BK12" s="221">
        <v>223</v>
      </c>
      <c r="BL12" s="221">
        <v>191</v>
      </c>
      <c r="BM12" s="221">
        <v>211</v>
      </c>
      <c r="BN12" s="221">
        <v>192</v>
      </c>
      <c r="BO12" s="221">
        <v>203</v>
      </c>
      <c r="BP12" s="221">
        <v>177</v>
      </c>
      <c r="BQ12" s="221">
        <v>207</v>
      </c>
      <c r="BR12" s="221">
        <v>193</v>
      </c>
      <c r="BS12" s="221">
        <v>198</v>
      </c>
      <c r="BT12" s="221">
        <v>192</v>
      </c>
      <c r="BU12" s="221">
        <v>200</v>
      </c>
      <c r="BV12" s="221">
        <v>206</v>
      </c>
      <c r="BW12" s="221">
        <v>228</v>
      </c>
      <c r="BX12" s="221">
        <v>230</v>
      </c>
      <c r="BY12" s="221">
        <v>228</v>
      </c>
      <c r="BZ12" s="221">
        <v>225</v>
      </c>
      <c r="CA12" s="221">
        <v>206</v>
      </c>
      <c r="CB12" s="221">
        <v>239</v>
      </c>
      <c r="CC12" s="221">
        <v>238</v>
      </c>
      <c r="CD12" s="221">
        <v>228</v>
      </c>
      <c r="CE12" s="221">
        <v>242</v>
      </c>
      <c r="CF12" s="221">
        <v>222</v>
      </c>
      <c r="CG12" s="221">
        <v>204</v>
      </c>
      <c r="CH12" s="221">
        <v>225</v>
      </c>
      <c r="CI12" s="221">
        <v>267</v>
      </c>
      <c r="CJ12" s="221">
        <v>223</v>
      </c>
      <c r="CK12" s="221">
        <v>258</v>
      </c>
      <c r="CL12" s="221">
        <v>215</v>
      </c>
      <c r="CM12" s="221">
        <v>244</v>
      </c>
      <c r="CN12" s="221">
        <v>230</v>
      </c>
      <c r="CO12" s="221">
        <v>269</v>
      </c>
      <c r="CP12" s="221">
        <v>246</v>
      </c>
      <c r="CQ12" s="221">
        <v>267</v>
      </c>
      <c r="CR12" s="221">
        <v>250</v>
      </c>
      <c r="CS12" s="221">
        <v>253</v>
      </c>
      <c r="CT12" s="221">
        <v>211</v>
      </c>
      <c r="CU12" s="221">
        <v>293</v>
      </c>
      <c r="CV12" s="221">
        <v>244</v>
      </c>
      <c r="CW12" s="221">
        <v>246</v>
      </c>
      <c r="CX12" s="221">
        <v>188</v>
      </c>
      <c r="CY12" s="221">
        <v>263</v>
      </c>
      <c r="CZ12" s="221">
        <v>251</v>
      </c>
      <c r="DA12" s="221">
        <v>201</v>
      </c>
      <c r="DB12" s="221">
        <v>206</v>
      </c>
      <c r="DC12" s="221">
        <v>219</v>
      </c>
      <c r="DD12" s="221">
        <v>231</v>
      </c>
      <c r="DE12" s="221">
        <v>219</v>
      </c>
      <c r="DF12" s="221">
        <v>184</v>
      </c>
      <c r="DG12" s="221">
        <v>164</v>
      </c>
      <c r="DH12" s="221">
        <v>190</v>
      </c>
      <c r="DI12" s="221">
        <v>188</v>
      </c>
      <c r="DJ12" s="221">
        <v>164</v>
      </c>
      <c r="DK12" s="221">
        <v>170</v>
      </c>
      <c r="DL12" s="221">
        <v>156</v>
      </c>
      <c r="DM12" s="221">
        <v>163</v>
      </c>
      <c r="DN12" s="221">
        <v>147</v>
      </c>
      <c r="DO12" s="221">
        <v>161</v>
      </c>
      <c r="DP12" s="221">
        <v>173</v>
      </c>
      <c r="DQ12" s="221">
        <v>146</v>
      </c>
      <c r="DR12" s="221">
        <v>149</v>
      </c>
      <c r="DS12" s="221">
        <v>141</v>
      </c>
      <c r="DT12" s="221">
        <v>146</v>
      </c>
      <c r="DU12" s="221">
        <v>135</v>
      </c>
      <c r="DV12" s="221">
        <v>135</v>
      </c>
      <c r="DW12" s="221">
        <v>128</v>
      </c>
      <c r="DX12" s="221">
        <v>126</v>
      </c>
      <c r="DY12" s="221">
        <v>109</v>
      </c>
      <c r="DZ12" s="221">
        <v>99</v>
      </c>
      <c r="EA12" s="221">
        <v>85</v>
      </c>
      <c r="EB12" s="221">
        <v>121</v>
      </c>
      <c r="EC12" s="221">
        <v>98</v>
      </c>
      <c r="ED12" s="221">
        <v>110</v>
      </c>
      <c r="EE12" s="221">
        <v>112</v>
      </c>
      <c r="EF12" s="221">
        <v>140</v>
      </c>
      <c r="EG12" s="221">
        <v>102</v>
      </c>
      <c r="EH12" s="221">
        <v>127</v>
      </c>
      <c r="EI12" s="221">
        <v>110</v>
      </c>
      <c r="EJ12" s="221">
        <v>96</v>
      </c>
      <c r="EK12" s="221">
        <v>99</v>
      </c>
      <c r="EL12" s="221">
        <v>91</v>
      </c>
      <c r="EM12" s="221">
        <v>76</v>
      </c>
      <c r="EN12" s="221">
        <v>87</v>
      </c>
      <c r="EO12" s="221">
        <v>61</v>
      </c>
      <c r="EP12" s="221">
        <v>81</v>
      </c>
      <c r="EQ12" s="221">
        <v>65</v>
      </c>
      <c r="ER12" s="221">
        <v>70</v>
      </c>
      <c r="ES12" s="221">
        <v>61</v>
      </c>
      <c r="ET12" s="221">
        <v>61</v>
      </c>
      <c r="EU12" s="221">
        <v>52</v>
      </c>
      <c r="EV12" s="221">
        <v>66</v>
      </c>
      <c r="EW12" s="221">
        <v>48</v>
      </c>
      <c r="EX12" s="221">
        <v>71</v>
      </c>
      <c r="EY12" s="221">
        <v>53</v>
      </c>
      <c r="EZ12" s="221">
        <v>63</v>
      </c>
      <c r="FA12" s="221">
        <v>43</v>
      </c>
      <c r="FB12" s="221">
        <v>64</v>
      </c>
      <c r="FC12" s="221">
        <v>42</v>
      </c>
      <c r="FD12" s="221">
        <v>59</v>
      </c>
      <c r="FE12" s="221">
        <v>48</v>
      </c>
      <c r="FF12" s="221">
        <v>45</v>
      </c>
      <c r="FG12" s="221">
        <v>35</v>
      </c>
      <c r="FH12" s="221">
        <v>58</v>
      </c>
      <c r="FI12" s="221">
        <v>18</v>
      </c>
      <c r="FJ12" s="221">
        <v>51</v>
      </c>
      <c r="FK12" s="221">
        <v>30</v>
      </c>
      <c r="FL12" s="221">
        <v>46</v>
      </c>
      <c r="FM12" s="221">
        <v>15</v>
      </c>
      <c r="FN12" s="221">
        <v>41</v>
      </c>
      <c r="FO12" s="221">
        <v>24</v>
      </c>
      <c r="FP12" s="221">
        <v>30</v>
      </c>
      <c r="FQ12" s="221">
        <v>16</v>
      </c>
      <c r="FR12" s="221">
        <v>29</v>
      </c>
      <c r="FS12" s="221">
        <v>19</v>
      </c>
      <c r="FT12" s="221">
        <v>26</v>
      </c>
      <c r="FU12" s="221">
        <v>17</v>
      </c>
      <c r="FV12" s="221">
        <v>22</v>
      </c>
      <c r="FW12" s="221">
        <v>7</v>
      </c>
      <c r="FX12" s="221">
        <v>8</v>
      </c>
      <c r="FY12" s="221">
        <v>10</v>
      </c>
      <c r="FZ12" s="221">
        <v>12</v>
      </c>
      <c r="GA12" s="221">
        <v>7</v>
      </c>
      <c r="GB12" s="221">
        <v>12</v>
      </c>
      <c r="GC12" s="221">
        <v>5</v>
      </c>
      <c r="GD12" s="221">
        <v>13</v>
      </c>
      <c r="GE12" s="221">
        <v>3</v>
      </c>
      <c r="GF12" s="221">
        <v>8</v>
      </c>
      <c r="GG12" s="221">
        <v>1</v>
      </c>
      <c r="GH12" s="221">
        <v>3</v>
      </c>
      <c r="GI12" s="221">
        <v>4</v>
      </c>
      <c r="GJ12" s="221">
        <v>2</v>
      </c>
      <c r="GK12" s="221">
        <v>0</v>
      </c>
      <c r="GL12" s="221">
        <v>1</v>
      </c>
      <c r="GM12" s="221">
        <v>3</v>
      </c>
      <c r="GN12" s="221">
        <v>2</v>
      </c>
      <c r="GO12" s="221">
        <v>0</v>
      </c>
      <c r="GP12" s="221">
        <v>1</v>
      </c>
      <c r="GQ12" s="221">
        <v>2</v>
      </c>
      <c r="GR12" s="221">
        <v>0</v>
      </c>
      <c r="GS12" s="221">
        <v>0</v>
      </c>
      <c r="GT12" s="221">
        <v>0</v>
      </c>
      <c r="GU12" s="221">
        <v>0</v>
      </c>
      <c r="GV12" s="221">
        <v>0</v>
      </c>
      <c r="GW12" s="221">
        <v>0</v>
      </c>
      <c r="GX12" s="221">
        <v>1</v>
      </c>
      <c r="GY12" s="221">
        <v>0</v>
      </c>
      <c r="GZ12" s="221">
        <v>0</v>
      </c>
      <c r="HA12" s="223">
        <v>14053</v>
      </c>
      <c r="HB12" s="223">
        <v>13841</v>
      </c>
      <c r="HC12" s="223">
        <v>27894</v>
      </c>
    </row>
    <row r="13" spans="1:212">
      <c r="A13" s="220">
        <v>2</v>
      </c>
      <c r="B13" s="221" t="s">
        <v>262</v>
      </c>
      <c r="C13" s="224">
        <v>548</v>
      </c>
      <c r="D13" s="221">
        <v>476</v>
      </c>
      <c r="E13" s="221">
        <v>610</v>
      </c>
      <c r="F13" s="221">
        <v>575</v>
      </c>
      <c r="G13" s="221">
        <v>606</v>
      </c>
      <c r="H13" s="221">
        <v>589</v>
      </c>
      <c r="I13" s="221">
        <v>641</v>
      </c>
      <c r="J13" s="221">
        <v>611</v>
      </c>
      <c r="K13" s="221">
        <v>656</v>
      </c>
      <c r="L13" s="221">
        <v>622</v>
      </c>
      <c r="M13" s="221">
        <v>693</v>
      </c>
      <c r="N13" s="221">
        <v>669</v>
      </c>
      <c r="O13" s="221">
        <v>764</v>
      </c>
      <c r="P13" s="221">
        <v>714</v>
      </c>
      <c r="Q13" s="221">
        <v>721</v>
      </c>
      <c r="R13" s="221">
        <v>666</v>
      </c>
      <c r="S13" s="221">
        <v>745</v>
      </c>
      <c r="T13" s="221">
        <v>695</v>
      </c>
      <c r="U13" s="221">
        <v>745</v>
      </c>
      <c r="V13" s="221">
        <v>715</v>
      </c>
      <c r="W13" s="221">
        <v>760</v>
      </c>
      <c r="X13" s="221">
        <v>750</v>
      </c>
      <c r="Y13" s="221">
        <v>747</v>
      </c>
      <c r="Z13" s="221">
        <v>712</v>
      </c>
      <c r="AA13" s="221">
        <v>779</v>
      </c>
      <c r="AB13" s="221">
        <v>699</v>
      </c>
      <c r="AC13" s="221">
        <v>785</v>
      </c>
      <c r="AD13" s="221">
        <v>741</v>
      </c>
      <c r="AE13" s="221">
        <v>785</v>
      </c>
      <c r="AF13" s="221">
        <v>765</v>
      </c>
      <c r="AG13" s="221">
        <v>807</v>
      </c>
      <c r="AH13" s="221">
        <v>814</v>
      </c>
      <c r="AI13" s="221">
        <v>810</v>
      </c>
      <c r="AJ13" s="221">
        <v>796</v>
      </c>
      <c r="AK13" s="221">
        <v>796</v>
      </c>
      <c r="AL13" s="221">
        <v>738</v>
      </c>
      <c r="AM13" s="221">
        <v>879</v>
      </c>
      <c r="AN13" s="221">
        <v>800</v>
      </c>
      <c r="AO13" s="221">
        <v>910</v>
      </c>
      <c r="AP13" s="221">
        <v>848</v>
      </c>
      <c r="AQ13" s="221">
        <v>934</v>
      </c>
      <c r="AR13" s="221">
        <v>877</v>
      </c>
      <c r="AS13" s="221">
        <v>796</v>
      </c>
      <c r="AT13" s="221">
        <v>854</v>
      </c>
      <c r="AU13" s="221">
        <v>800</v>
      </c>
      <c r="AV13" s="221">
        <v>906</v>
      </c>
      <c r="AW13" s="221">
        <v>954</v>
      </c>
      <c r="AX13" s="221">
        <v>935</v>
      </c>
      <c r="AY13" s="223">
        <v>1004</v>
      </c>
      <c r="AZ13" s="221">
        <v>877</v>
      </c>
      <c r="BA13" s="221">
        <v>987</v>
      </c>
      <c r="BB13" s="221">
        <v>883</v>
      </c>
      <c r="BC13" s="221">
        <v>976</v>
      </c>
      <c r="BD13" s="221">
        <v>974</v>
      </c>
      <c r="BE13" s="223">
        <v>1012</v>
      </c>
      <c r="BF13" s="221">
        <v>972</v>
      </c>
      <c r="BG13" s="221">
        <v>938</v>
      </c>
      <c r="BH13" s="221">
        <v>861</v>
      </c>
      <c r="BI13" s="221">
        <v>906</v>
      </c>
      <c r="BJ13" s="221">
        <v>802</v>
      </c>
      <c r="BK13" s="221">
        <v>930</v>
      </c>
      <c r="BL13" s="221">
        <v>841</v>
      </c>
      <c r="BM13" s="221">
        <v>891</v>
      </c>
      <c r="BN13" s="221">
        <v>805</v>
      </c>
      <c r="BO13" s="221">
        <v>908</v>
      </c>
      <c r="BP13" s="221">
        <v>820</v>
      </c>
      <c r="BQ13" s="221">
        <v>886</v>
      </c>
      <c r="BR13" s="221">
        <v>855</v>
      </c>
      <c r="BS13" s="221">
        <v>879</v>
      </c>
      <c r="BT13" s="221">
        <v>887</v>
      </c>
      <c r="BU13" s="221">
        <v>942</v>
      </c>
      <c r="BV13" s="221">
        <v>826</v>
      </c>
      <c r="BW13" s="221">
        <v>979</v>
      </c>
      <c r="BX13" s="221">
        <v>893</v>
      </c>
      <c r="BY13" s="221">
        <v>894</v>
      </c>
      <c r="BZ13" s="221">
        <v>895</v>
      </c>
      <c r="CA13" s="223">
        <v>1054</v>
      </c>
      <c r="CB13" s="221">
        <v>953</v>
      </c>
      <c r="CC13" s="223">
        <v>1084</v>
      </c>
      <c r="CD13" s="221">
        <v>938</v>
      </c>
      <c r="CE13" s="221">
        <v>989</v>
      </c>
      <c r="CF13" s="221">
        <v>903</v>
      </c>
      <c r="CG13" s="223">
        <v>1017</v>
      </c>
      <c r="CH13" s="221">
        <v>964</v>
      </c>
      <c r="CI13" s="223">
        <v>1021</v>
      </c>
      <c r="CJ13" s="221">
        <v>945</v>
      </c>
      <c r="CK13" s="221">
        <v>971</v>
      </c>
      <c r="CL13" s="223">
        <v>1067</v>
      </c>
      <c r="CM13" s="223">
        <v>1062</v>
      </c>
      <c r="CN13" s="223">
        <v>1106</v>
      </c>
      <c r="CO13" s="223">
        <v>1077</v>
      </c>
      <c r="CP13" s="223">
        <v>1065</v>
      </c>
      <c r="CQ13" s="223">
        <v>1086</v>
      </c>
      <c r="CR13" s="223">
        <v>1072</v>
      </c>
      <c r="CS13" s="223">
        <v>1067</v>
      </c>
      <c r="CT13" s="223">
        <v>1052</v>
      </c>
      <c r="CU13" s="223">
        <v>1120</v>
      </c>
      <c r="CV13" s="223">
        <v>1093</v>
      </c>
      <c r="CW13" s="221">
        <v>948</v>
      </c>
      <c r="CX13" s="223">
        <v>1025</v>
      </c>
      <c r="CY13" s="223">
        <v>1116</v>
      </c>
      <c r="CZ13" s="223">
        <v>1104</v>
      </c>
      <c r="DA13" s="221">
        <v>948</v>
      </c>
      <c r="DB13" s="221">
        <v>901</v>
      </c>
      <c r="DC13" s="221">
        <v>919</v>
      </c>
      <c r="DD13" s="221">
        <v>909</v>
      </c>
      <c r="DE13" s="221">
        <v>853</v>
      </c>
      <c r="DF13" s="221">
        <v>805</v>
      </c>
      <c r="DG13" s="221">
        <v>843</v>
      </c>
      <c r="DH13" s="221">
        <v>913</v>
      </c>
      <c r="DI13" s="221">
        <v>782</v>
      </c>
      <c r="DJ13" s="221">
        <v>822</v>
      </c>
      <c r="DK13" s="221">
        <v>746</v>
      </c>
      <c r="DL13" s="221">
        <v>730</v>
      </c>
      <c r="DM13" s="221">
        <v>776</v>
      </c>
      <c r="DN13" s="221">
        <v>752</v>
      </c>
      <c r="DO13" s="221">
        <v>689</v>
      </c>
      <c r="DP13" s="221">
        <v>746</v>
      </c>
      <c r="DQ13" s="221">
        <v>708</v>
      </c>
      <c r="DR13" s="221">
        <v>752</v>
      </c>
      <c r="DS13" s="221">
        <v>615</v>
      </c>
      <c r="DT13" s="221">
        <v>668</v>
      </c>
      <c r="DU13" s="221">
        <v>618</v>
      </c>
      <c r="DV13" s="221">
        <v>681</v>
      </c>
      <c r="DW13" s="221">
        <v>541</v>
      </c>
      <c r="DX13" s="221">
        <v>592</v>
      </c>
      <c r="DY13" s="221">
        <v>523</v>
      </c>
      <c r="DZ13" s="221">
        <v>496</v>
      </c>
      <c r="EA13" s="221">
        <v>515</v>
      </c>
      <c r="EB13" s="221">
        <v>579</v>
      </c>
      <c r="EC13" s="221">
        <v>494</v>
      </c>
      <c r="ED13" s="221">
        <v>568</v>
      </c>
      <c r="EE13" s="221">
        <v>501</v>
      </c>
      <c r="EF13" s="221">
        <v>504</v>
      </c>
      <c r="EG13" s="221">
        <v>486</v>
      </c>
      <c r="EH13" s="221">
        <v>517</v>
      </c>
      <c r="EI13" s="221">
        <v>448</v>
      </c>
      <c r="EJ13" s="221">
        <v>481</v>
      </c>
      <c r="EK13" s="221">
        <v>466</v>
      </c>
      <c r="EL13" s="221">
        <v>550</v>
      </c>
      <c r="EM13" s="221">
        <v>414</v>
      </c>
      <c r="EN13" s="221">
        <v>547</v>
      </c>
      <c r="EO13" s="221">
        <v>336</v>
      </c>
      <c r="EP13" s="221">
        <v>401</v>
      </c>
      <c r="EQ13" s="221">
        <v>257</v>
      </c>
      <c r="ER13" s="221">
        <v>346</v>
      </c>
      <c r="ES13" s="221">
        <v>266</v>
      </c>
      <c r="ET13" s="221">
        <v>315</v>
      </c>
      <c r="EU13" s="221">
        <v>261</v>
      </c>
      <c r="EV13" s="221">
        <v>292</v>
      </c>
      <c r="EW13" s="221">
        <v>251</v>
      </c>
      <c r="EX13" s="221">
        <v>294</v>
      </c>
      <c r="EY13" s="221">
        <v>254</v>
      </c>
      <c r="EZ13" s="221">
        <v>316</v>
      </c>
      <c r="FA13" s="221">
        <v>216</v>
      </c>
      <c r="FB13" s="221">
        <v>317</v>
      </c>
      <c r="FC13" s="221">
        <v>225</v>
      </c>
      <c r="FD13" s="221">
        <v>258</v>
      </c>
      <c r="FE13" s="221">
        <v>205</v>
      </c>
      <c r="FF13" s="221">
        <v>286</v>
      </c>
      <c r="FG13" s="221">
        <v>199</v>
      </c>
      <c r="FH13" s="221">
        <v>212</v>
      </c>
      <c r="FI13" s="221">
        <v>145</v>
      </c>
      <c r="FJ13" s="221">
        <v>195</v>
      </c>
      <c r="FK13" s="221">
        <v>153</v>
      </c>
      <c r="FL13" s="221">
        <v>188</v>
      </c>
      <c r="FM13" s="221">
        <v>95</v>
      </c>
      <c r="FN13" s="221">
        <v>163</v>
      </c>
      <c r="FO13" s="221">
        <v>120</v>
      </c>
      <c r="FP13" s="221">
        <v>158</v>
      </c>
      <c r="FQ13" s="221">
        <v>107</v>
      </c>
      <c r="FR13" s="221">
        <v>159</v>
      </c>
      <c r="FS13" s="221">
        <v>99</v>
      </c>
      <c r="FT13" s="221">
        <v>118</v>
      </c>
      <c r="FU13" s="221">
        <v>61</v>
      </c>
      <c r="FV13" s="221">
        <v>108</v>
      </c>
      <c r="FW13" s="221">
        <v>59</v>
      </c>
      <c r="FX13" s="221">
        <v>90</v>
      </c>
      <c r="FY13" s="221">
        <v>50</v>
      </c>
      <c r="FZ13" s="221">
        <v>75</v>
      </c>
      <c r="GA13" s="221">
        <v>45</v>
      </c>
      <c r="GB13" s="221">
        <v>68</v>
      </c>
      <c r="GC13" s="221">
        <v>42</v>
      </c>
      <c r="GD13" s="221">
        <v>46</v>
      </c>
      <c r="GE13" s="221">
        <v>25</v>
      </c>
      <c r="GF13" s="221">
        <v>36</v>
      </c>
      <c r="GG13" s="221">
        <v>16</v>
      </c>
      <c r="GH13" s="221">
        <v>32</v>
      </c>
      <c r="GI13" s="221">
        <v>18</v>
      </c>
      <c r="GJ13" s="221">
        <v>16</v>
      </c>
      <c r="GK13" s="221">
        <v>15</v>
      </c>
      <c r="GL13" s="221">
        <v>19</v>
      </c>
      <c r="GM13" s="221">
        <v>8</v>
      </c>
      <c r="GN13" s="221">
        <v>16</v>
      </c>
      <c r="GO13" s="221">
        <v>12</v>
      </c>
      <c r="GP13" s="221">
        <v>10</v>
      </c>
      <c r="GQ13" s="221">
        <v>4</v>
      </c>
      <c r="GR13" s="221">
        <v>9</v>
      </c>
      <c r="GS13" s="221">
        <v>7</v>
      </c>
      <c r="GT13" s="221">
        <v>6</v>
      </c>
      <c r="GU13" s="221">
        <v>0</v>
      </c>
      <c r="GV13" s="221">
        <v>1</v>
      </c>
      <c r="GW13" s="221">
        <v>10</v>
      </c>
      <c r="GX13" s="221">
        <v>7</v>
      </c>
      <c r="GY13" s="221">
        <v>0</v>
      </c>
      <c r="GZ13" s="221">
        <v>0</v>
      </c>
      <c r="HA13" s="223">
        <v>61461</v>
      </c>
      <c r="HB13" s="223">
        <v>61115</v>
      </c>
      <c r="HC13" s="223">
        <v>122576</v>
      </c>
    </row>
    <row r="14" spans="1:212">
      <c r="A14" s="220">
        <v>2</v>
      </c>
      <c r="B14" s="221" t="s">
        <v>263</v>
      </c>
      <c r="C14" s="224">
        <v>454</v>
      </c>
      <c r="D14" s="221">
        <v>419</v>
      </c>
      <c r="E14" s="221">
        <v>508</v>
      </c>
      <c r="F14" s="221">
        <v>454</v>
      </c>
      <c r="G14" s="221">
        <v>465</v>
      </c>
      <c r="H14" s="221">
        <v>506</v>
      </c>
      <c r="I14" s="221">
        <v>484</v>
      </c>
      <c r="J14" s="221">
        <v>479</v>
      </c>
      <c r="K14" s="221">
        <v>504</v>
      </c>
      <c r="L14" s="221">
        <v>545</v>
      </c>
      <c r="M14" s="221">
        <v>543</v>
      </c>
      <c r="N14" s="221">
        <v>517</v>
      </c>
      <c r="O14" s="221">
        <v>589</v>
      </c>
      <c r="P14" s="221">
        <v>539</v>
      </c>
      <c r="Q14" s="221">
        <v>534</v>
      </c>
      <c r="R14" s="221">
        <v>553</v>
      </c>
      <c r="S14" s="221">
        <v>488</v>
      </c>
      <c r="T14" s="221">
        <v>591</v>
      </c>
      <c r="U14" s="221">
        <v>574</v>
      </c>
      <c r="V14" s="221">
        <v>528</v>
      </c>
      <c r="W14" s="221">
        <v>575</v>
      </c>
      <c r="X14" s="221">
        <v>513</v>
      </c>
      <c r="Y14" s="221">
        <v>565</v>
      </c>
      <c r="Z14" s="221">
        <v>594</v>
      </c>
      <c r="AA14" s="221">
        <v>609</v>
      </c>
      <c r="AB14" s="221">
        <v>545</v>
      </c>
      <c r="AC14" s="221">
        <v>608</v>
      </c>
      <c r="AD14" s="221">
        <v>549</v>
      </c>
      <c r="AE14" s="221">
        <v>612</v>
      </c>
      <c r="AF14" s="221">
        <v>531</v>
      </c>
      <c r="AG14" s="221">
        <v>547</v>
      </c>
      <c r="AH14" s="221">
        <v>544</v>
      </c>
      <c r="AI14" s="221">
        <v>606</v>
      </c>
      <c r="AJ14" s="221">
        <v>516</v>
      </c>
      <c r="AK14" s="221">
        <v>610</v>
      </c>
      <c r="AL14" s="221">
        <v>591</v>
      </c>
      <c r="AM14" s="221">
        <v>621</v>
      </c>
      <c r="AN14" s="221">
        <v>627</v>
      </c>
      <c r="AO14" s="221">
        <v>592</v>
      </c>
      <c r="AP14" s="221">
        <v>591</v>
      </c>
      <c r="AQ14" s="221">
        <v>644</v>
      </c>
      <c r="AR14" s="221">
        <v>583</v>
      </c>
      <c r="AS14" s="221">
        <v>557</v>
      </c>
      <c r="AT14" s="221">
        <v>604</v>
      </c>
      <c r="AU14" s="221">
        <v>614</v>
      </c>
      <c r="AV14" s="221">
        <v>631</v>
      </c>
      <c r="AW14" s="221">
        <v>659</v>
      </c>
      <c r="AX14" s="221">
        <v>664</v>
      </c>
      <c r="AY14" s="221">
        <v>630</v>
      </c>
      <c r="AZ14" s="221">
        <v>642</v>
      </c>
      <c r="BA14" s="221">
        <v>646</v>
      </c>
      <c r="BB14" s="221">
        <v>635</v>
      </c>
      <c r="BC14" s="221">
        <v>668</v>
      </c>
      <c r="BD14" s="221">
        <v>635</v>
      </c>
      <c r="BE14" s="221">
        <v>674</v>
      </c>
      <c r="BF14" s="221">
        <v>643</v>
      </c>
      <c r="BG14" s="221">
        <v>584</v>
      </c>
      <c r="BH14" s="221">
        <v>604</v>
      </c>
      <c r="BI14" s="221">
        <v>631</v>
      </c>
      <c r="BJ14" s="221">
        <v>605</v>
      </c>
      <c r="BK14" s="221">
        <v>643</v>
      </c>
      <c r="BL14" s="221">
        <v>600</v>
      </c>
      <c r="BM14" s="221">
        <v>650</v>
      </c>
      <c r="BN14" s="221">
        <v>549</v>
      </c>
      <c r="BO14" s="221">
        <v>592</v>
      </c>
      <c r="BP14" s="221">
        <v>592</v>
      </c>
      <c r="BQ14" s="221">
        <v>564</v>
      </c>
      <c r="BR14" s="221">
        <v>586</v>
      </c>
      <c r="BS14" s="221">
        <v>610</v>
      </c>
      <c r="BT14" s="221">
        <v>588</v>
      </c>
      <c r="BU14" s="221">
        <v>647</v>
      </c>
      <c r="BV14" s="221">
        <v>605</v>
      </c>
      <c r="BW14" s="221">
        <v>618</v>
      </c>
      <c r="BX14" s="221">
        <v>592</v>
      </c>
      <c r="BY14" s="221">
        <v>629</v>
      </c>
      <c r="BZ14" s="221">
        <v>557</v>
      </c>
      <c r="CA14" s="221">
        <v>657</v>
      </c>
      <c r="CB14" s="221">
        <v>588</v>
      </c>
      <c r="CC14" s="221">
        <v>646</v>
      </c>
      <c r="CD14" s="221">
        <v>586</v>
      </c>
      <c r="CE14" s="221">
        <v>579</v>
      </c>
      <c r="CF14" s="221">
        <v>531</v>
      </c>
      <c r="CG14" s="221">
        <v>623</v>
      </c>
      <c r="CH14" s="221">
        <v>589</v>
      </c>
      <c r="CI14" s="221">
        <v>638</v>
      </c>
      <c r="CJ14" s="221">
        <v>615</v>
      </c>
      <c r="CK14" s="221">
        <v>659</v>
      </c>
      <c r="CL14" s="221">
        <v>610</v>
      </c>
      <c r="CM14" s="221">
        <v>625</v>
      </c>
      <c r="CN14" s="221">
        <v>635</v>
      </c>
      <c r="CO14" s="221">
        <v>626</v>
      </c>
      <c r="CP14" s="221">
        <v>639</v>
      </c>
      <c r="CQ14" s="221">
        <v>657</v>
      </c>
      <c r="CR14" s="221">
        <v>635</v>
      </c>
      <c r="CS14" s="221">
        <v>650</v>
      </c>
      <c r="CT14" s="221">
        <v>653</v>
      </c>
      <c r="CU14" s="221">
        <v>640</v>
      </c>
      <c r="CV14" s="221">
        <v>591</v>
      </c>
      <c r="CW14" s="221">
        <v>653</v>
      </c>
      <c r="CX14" s="221">
        <v>671</v>
      </c>
      <c r="CY14" s="221">
        <v>702</v>
      </c>
      <c r="CZ14" s="221">
        <v>634</v>
      </c>
      <c r="DA14" s="221">
        <v>614</v>
      </c>
      <c r="DB14" s="221">
        <v>580</v>
      </c>
      <c r="DC14" s="221">
        <v>567</v>
      </c>
      <c r="DD14" s="221">
        <v>590</v>
      </c>
      <c r="DE14" s="221">
        <v>556</v>
      </c>
      <c r="DF14" s="221">
        <v>590</v>
      </c>
      <c r="DG14" s="221">
        <v>605</v>
      </c>
      <c r="DH14" s="221">
        <v>547</v>
      </c>
      <c r="DI14" s="221">
        <v>486</v>
      </c>
      <c r="DJ14" s="221">
        <v>520</v>
      </c>
      <c r="DK14" s="221">
        <v>489</v>
      </c>
      <c r="DL14" s="221">
        <v>521</v>
      </c>
      <c r="DM14" s="221">
        <v>461</v>
      </c>
      <c r="DN14" s="221">
        <v>507</v>
      </c>
      <c r="DO14" s="221">
        <v>452</v>
      </c>
      <c r="DP14" s="221">
        <v>472</v>
      </c>
      <c r="DQ14" s="221">
        <v>458</v>
      </c>
      <c r="DR14" s="221">
        <v>410</v>
      </c>
      <c r="DS14" s="221">
        <v>369</v>
      </c>
      <c r="DT14" s="221">
        <v>358</v>
      </c>
      <c r="DU14" s="221">
        <v>338</v>
      </c>
      <c r="DV14" s="221">
        <v>376</v>
      </c>
      <c r="DW14" s="221">
        <v>342</v>
      </c>
      <c r="DX14" s="221">
        <v>405</v>
      </c>
      <c r="DY14" s="221">
        <v>359</v>
      </c>
      <c r="DZ14" s="221">
        <v>317</v>
      </c>
      <c r="EA14" s="221">
        <v>313</v>
      </c>
      <c r="EB14" s="221">
        <v>355</v>
      </c>
      <c r="EC14" s="221">
        <v>282</v>
      </c>
      <c r="ED14" s="221">
        <v>292</v>
      </c>
      <c r="EE14" s="221">
        <v>253</v>
      </c>
      <c r="EF14" s="221">
        <v>281</v>
      </c>
      <c r="EG14" s="221">
        <v>307</v>
      </c>
      <c r="EH14" s="221">
        <v>303</v>
      </c>
      <c r="EI14" s="221">
        <v>244</v>
      </c>
      <c r="EJ14" s="221">
        <v>276</v>
      </c>
      <c r="EK14" s="221">
        <v>217</v>
      </c>
      <c r="EL14" s="221">
        <v>288</v>
      </c>
      <c r="EM14" s="221">
        <v>231</v>
      </c>
      <c r="EN14" s="221">
        <v>277</v>
      </c>
      <c r="EO14" s="221">
        <v>177</v>
      </c>
      <c r="EP14" s="221">
        <v>221</v>
      </c>
      <c r="EQ14" s="221">
        <v>200</v>
      </c>
      <c r="ER14" s="221">
        <v>182</v>
      </c>
      <c r="ES14" s="221">
        <v>142</v>
      </c>
      <c r="ET14" s="221">
        <v>159</v>
      </c>
      <c r="EU14" s="221">
        <v>171</v>
      </c>
      <c r="EV14" s="221">
        <v>179</v>
      </c>
      <c r="EW14" s="221">
        <v>138</v>
      </c>
      <c r="EX14" s="221">
        <v>152</v>
      </c>
      <c r="EY14" s="221">
        <v>120</v>
      </c>
      <c r="EZ14" s="221">
        <v>139</v>
      </c>
      <c r="FA14" s="221">
        <v>115</v>
      </c>
      <c r="FB14" s="221">
        <v>159</v>
      </c>
      <c r="FC14" s="221">
        <v>111</v>
      </c>
      <c r="FD14" s="221">
        <v>126</v>
      </c>
      <c r="FE14" s="221">
        <v>107</v>
      </c>
      <c r="FF14" s="221">
        <v>149</v>
      </c>
      <c r="FG14" s="221">
        <v>87</v>
      </c>
      <c r="FH14" s="221">
        <v>130</v>
      </c>
      <c r="FI14" s="221">
        <v>86</v>
      </c>
      <c r="FJ14" s="221">
        <v>108</v>
      </c>
      <c r="FK14" s="221">
        <v>83</v>
      </c>
      <c r="FL14" s="221">
        <v>96</v>
      </c>
      <c r="FM14" s="221">
        <v>64</v>
      </c>
      <c r="FN14" s="221">
        <v>95</v>
      </c>
      <c r="FO14" s="221">
        <v>60</v>
      </c>
      <c r="FP14" s="221">
        <v>86</v>
      </c>
      <c r="FQ14" s="221">
        <v>57</v>
      </c>
      <c r="FR14" s="221">
        <v>84</v>
      </c>
      <c r="FS14" s="221">
        <v>46</v>
      </c>
      <c r="FT14" s="221">
        <v>68</v>
      </c>
      <c r="FU14" s="221">
        <v>33</v>
      </c>
      <c r="FV14" s="221">
        <v>44</v>
      </c>
      <c r="FW14" s="221">
        <v>41</v>
      </c>
      <c r="FX14" s="221">
        <v>60</v>
      </c>
      <c r="FY14" s="221">
        <v>34</v>
      </c>
      <c r="FZ14" s="221">
        <v>42</v>
      </c>
      <c r="GA14" s="221">
        <v>29</v>
      </c>
      <c r="GB14" s="221">
        <v>27</v>
      </c>
      <c r="GC14" s="221">
        <v>19</v>
      </c>
      <c r="GD14" s="221">
        <v>38</v>
      </c>
      <c r="GE14" s="221">
        <v>9</v>
      </c>
      <c r="GF14" s="221">
        <v>14</v>
      </c>
      <c r="GG14" s="221">
        <v>14</v>
      </c>
      <c r="GH14" s="221">
        <v>16</v>
      </c>
      <c r="GI14" s="221">
        <v>10</v>
      </c>
      <c r="GJ14" s="221">
        <v>13</v>
      </c>
      <c r="GK14" s="221">
        <v>8</v>
      </c>
      <c r="GL14" s="221">
        <v>9</v>
      </c>
      <c r="GM14" s="221">
        <v>9</v>
      </c>
      <c r="GN14" s="221">
        <v>5</v>
      </c>
      <c r="GO14" s="221">
        <v>5</v>
      </c>
      <c r="GP14" s="221">
        <v>4</v>
      </c>
      <c r="GQ14" s="221">
        <v>2</v>
      </c>
      <c r="GR14" s="221">
        <v>6</v>
      </c>
      <c r="GS14" s="221">
        <v>4</v>
      </c>
      <c r="GT14" s="221">
        <v>2</v>
      </c>
      <c r="GU14" s="221">
        <v>2</v>
      </c>
      <c r="GV14" s="221">
        <v>2</v>
      </c>
      <c r="GW14" s="221">
        <v>5</v>
      </c>
      <c r="GX14" s="221">
        <v>3</v>
      </c>
      <c r="GY14" s="221">
        <v>0</v>
      </c>
      <c r="GZ14" s="221">
        <v>0</v>
      </c>
      <c r="HA14" s="223">
        <v>40634</v>
      </c>
      <c r="HB14" s="223">
        <v>40307</v>
      </c>
      <c r="HC14" s="223">
        <v>80941</v>
      </c>
    </row>
    <row r="15" spans="1:212">
      <c r="A15" s="220">
        <v>2</v>
      </c>
      <c r="B15" s="221" t="s">
        <v>267</v>
      </c>
      <c r="C15" s="224">
        <v>176</v>
      </c>
      <c r="D15" s="221">
        <v>191</v>
      </c>
      <c r="E15" s="221">
        <v>199</v>
      </c>
      <c r="F15" s="221">
        <v>202</v>
      </c>
      <c r="G15" s="221">
        <v>205</v>
      </c>
      <c r="H15" s="221">
        <v>208</v>
      </c>
      <c r="I15" s="221">
        <v>195</v>
      </c>
      <c r="J15" s="221">
        <v>213</v>
      </c>
      <c r="K15" s="221">
        <v>219</v>
      </c>
      <c r="L15" s="221">
        <v>243</v>
      </c>
      <c r="M15" s="221">
        <v>230</v>
      </c>
      <c r="N15" s="221">
        <v>233</v>
      </c>
      <c r="O15" s="221">
        <v>282</v>
      </c>
      <c r="P15" s="221">
        <v>246</v>
      </c>
      <c r="Q15" s="221">
        <v>241</v>
      </c>
      <c r="R15" s="221">
        <v>239</v>
      </c>
      <c r="S15" s="221">
        <v>253</v>
      </c>
      <c r="T15" s="221">
        <v>224</v>
      </c>
      <c r="U15" s="221">
        <v>254</v>
      </c>
      <c r="V15" s="221">
        <v>251</v>
      </c>
      <c r="W15" s="221">
        <v>293</v>
      </c>
      <c r="X15" s="221">
        <v>263</v>
      </c>
      <c r="Y15" s="221">
        <v>261</v>
      </c>
      <c r="Z15" s="221">
        <v>246</v>
      </c>
      <c r="AA15" s="221">
        <v>271</v>
      </c>
      <c r="AB15" s="221">
        <v>251</v>
      </c>
      <c r="AC15" s="221">
        <v>284</v>
      </c>
      <c r="AD15" s="221">
        <v>257</v>
      </c>
      <c r="AE15" s="221">
        <v>266</v>
      </c>
      <c r="AF15" s="221">
        <v>264</v>
      </c>
      <c r="AG15" s="221">
        <v>262</v>
      </c>
      <c r="AH15" s="221">
        <v>286</v>
      </c>
      <c r="AI15" s="221">
        <v>294</v>
      </c>
      <c r="AJ15" s="221">
        <v>247</v>
      </c>
      <c r="AK15" s="221">
        <v>291</v>
      </c>
      <c r="AL15" s="221">
        <v>247</v>
      </c>
      <c r="AM15" s="221">
        <v>279</v>
      </c>
      <c r="AN15" s="221">
        <v>252</v>
      </c>
      <c r="AO15" s="221">
        <v>297</v>
      </c>
      <c r="AP15" s="221">
        <v>294</v>
      </c>
      <c r="AQ15" s="221">
        <v>313</v>
      </c>
      <c r="AR15" s="221">
        <v>284</v>
      </c>
      <c r="AS15" s="221">
        <v>273</v>
      </c>
      <c r="AT15" s="221">
        <v>322</v>
      </c>
      <c r="AU15" s="221">
        <v>290</v>
      </c>
      <c r="AV15" s="221">
        <v>341</v>
      </c>
      <c r="AW15" s="221">
        <v>326</v>
      </c>
      <c r="AX15" s="221">
        <v>323</v>
      </c>
      <c r="AY15" s="221">
        <v>319</v>
      </c>
      <c r="AZ15" s="221">
        <v>338</v>
      </c>
      <c r="BA15" s="221">
        <v>315</v>
      </c>
      <c r="BB15" s="221">
        <v>307</v>
      </c>
      <c r="BC15" s="221">
        <v>340</v>
      </c>
      <c r="BD15" s="221">
        <v>327</v>
      </c>
      <c r="BE15" s="221">
        <v>329</v>
      </c>
      <c r="BF15" s="221">
        <v>330</v>
      </c>
      <c r="BG15" s="221">
        <v>324</v>
      </c>
      <c r="BH15" s="221">
        <v>318</v>
      </c>
      <c r="BI15" s="221">
        <v>278</v>
      </c>
      <c r="BJ15" s="221">
        <v>290</v>
      </c>
      <c r="BK15" s="221">
        <v>324</v>
      </c>
      <c r="BL15" s="221">
        <v>285</v>
      </c>
      <c r="BM15" s="221">
        <v>315</v>
      </c>
      <c r="BN15" s="221">
        <v>287</v>
      </c>
      <c r="BO15" s="221">
        <v>319</v>
      </c>
      <c r="BP15" s="221">
        <v>296</v>
      </c>
      <c r="BQ15" s="221">
        <v>310</v>
      </c>
      <c r="BR15" s="221">
        <v>294</v>
      </c>
      <c r="BS15" s="221">
        <v>319</v>
      </c>
      <c r="BT15" s="221">
        <v>314</v>
      </c>
      <c r="BU15" s="221">
        <v>318</v>
      </c>
      <c r="BV15" s="221">
        <v>296</v>
      </c>
      <c r="BW15" s="221">
        <v>354</v>
      </c>
      <c r="BX15" s="221">
        <v>320</v>
      </c>
      <c r="BY15" s="221">
        <v>340</v>
      </c>
      <c r="BZ15" s="221">
        <v>346</v>
      </c>
      <c r="CA15" s="221">
        <v>407</v>
      </c>
      <c r="CB15" s="221">
        <v>330</v>
      </c>
      <c r="CC15" s="221">
        <v>345</v>
      </c>
      <c r="CD15" s="221">
        <v>346</v>
      </c>
      <c r="CE15" s="221">
        <v>373</v>
      </c>
      <c r="CF15" s="221">
        <v>318</v>
      </c>
      <c r="CG15" s="221">
        <v>365</v>
      </c>
      <c r="CH15" s="221">
        <v>336</v>
      </c>
      <c r="CI15" s="221">
        <v>345</v>
      </c>
      <c r="CJ15" s="221">
        <v>333</v>
      </c>
      <c r="CK15" s="221">
        <v>362</v>
      </c>
      <c r="CL15" s="221">
        <v>335</v>
      </c>
      <c r="CM15" s="221">
        <v>371</v>
      </c>
      <c r="CN15" s="221">
        <v>395</v>
      </c>
      <c r="CO15" s="221">
        <v>346</v>
      </c>
      <c r="CP15" s="221">
        <v>343</v>
      </c>
      <c r="CQ15" s="221">
        <v>357</v>
      </c>
      <c r="CR15" s="221">
        <v>359</v>
      </c>
      <c r="CS15" s="221">
        <v>337</v>
      </c>
      <c r="CT15" s="221">
        <v>335</v>
      </c>
      <c r="CU15" s="221">
        <v>325</v>
      </c>
      <c r="CV15" s="221">
        <v>366</v>
      </c>
      <c r="CW15" s="221">
        <v>356</v>
      </c>
      <c r="CX15" s="221">
        <v>314</v>
      </c>
      <c r="CY15" s="221">
        <v>334</v>
      </c>
      <c r="CZ15" s="221">
        <v>375</v>
      </c>
      <c r="DA15" s="221">
        <v>299</v>
      </c>
      <c r="DB15" s="221">
        <v>305</v>
      </c>
      <c r="DC15" s="221">
        <v>311</v>
      </c>
      <c r="DD15" s="221">
        <v>309</v>
      </c>
      <c r="DE15" s="221">
        <v>318</v>
      </c>
      <c r="DF15" s="221">
        <v>295</v>
      </c>
      <c r="DG15" s="221">
        <v>294</v>
      </c>
      <c r="DH15" s="221">
        <v>283</v>
      </c>
      <c r="DI15" s="221">
        <v>275</v>
      </c>
      <c r="DJ15" s="221">
        <v>266</v>
      </c>
      <c r="DK15" s="221">
        <v>281</v>
      </c>
      <c r="DL15" s="221">
        <v>232</v>
      </c>
      <c r="DM15" s="221">
        <v>238</v>
      </c>
      <c r="DN15" s="221">
        <v>251</v>
      </c>
      <c r="DO15" s="221">
        <v>229</v>
      </c>
      <c r="DP15" s="221">
        <v>251</v>
      </c>
      <c r="DQ15" s="221">
        <v>209</v>
      </c>
      <c r="DR15" s="221">
        <v>215</v>
      </c>
      <c r="DS15" s="221">
        <v>231</v>
      </c>
      <c r="DT15" s="221">
        <v>195</v>
      </c>
      <c r="DU15" s="221">
        <v>191</v>
      </c>
      <c r="DV15" s="221">
        <v>223</v>
      </c>
      <c r="DW15" s="221">
        <v>186</v>
      </c>
      <c r="DX15" s="221">
        <v>185</v>
      </c>
      <c r="DY15" s="221">
        <v>188</v>
      </c>
      <c r="DZ15" s="221">
        <v>172</v>
      </c>
      <c r="EA15" s="221">
        <v>149</v>
      </c>
      <c r="EB15" s="221">
        <v>172</v>
      </c>
      <c r="EC15" s="221">
        <v>162</v>
      </c>
      <c r="ED15" s="221">
        <v>170</v>
      </c>
      <c r="EE15" s="221">
        <v>170</v>
      </c>
      <c r="EF15" s="221">
        <v>133</v>
      </c>
      <c r="EG15" s="221">
        <v>157</v>
      </c>
      <c r="EH15" s="221">
        <v>164</v>
      </c>
      <c r="EI15" s="221">
        <v>162</v>
      </c>
      <c r="EJ15" s="221">
        <v>160</v>
      </c>
      <c r="EK15" s="221">
        <v>157</v>
      </c>
      <c r="EL15" s="221">
        <v>177</v>
      </c>
      <c r="EM15" s="221">
        <v>129</v>
      </c>
      <c r="EN15" s="221">
        <v>115</v>
      </c>
      <c r="EO15" s="221">
        <v>78</v>
      </c>
      <c r="EP15" s="221">
        <v>123</v>
      </c>
      <c r="EQ15" s="221">
        <v>79</v>
      </c>
      <c r="ER15" s="221">
        <v>95</v>
      </c>
      <c r="ES15" s="221">
        <v>89</v>
      </c>
      <c r="ET15" s="221">
        <v>83</v>
      </c>
      <c r="EU15" s="221">
        <v>76</v>
      </c>
      <c r="EV15" s="221">
        <v>103</v>
      </c>
      <c r="EW15" s="221">
        <v>82</v>
      </c>
      <c r="EX15" s="221">
        <v>100</v>
      </c>
      <c r="EY15" s="221">
        <v>72</v>
      </c>
      <c r="EZ15" s="221">
        <v>99</v>
      </c>
      <c r="FA15" s="221">
        <v>81</v>
      </c>
      <c r="FB15" s="221">
        <v>96</v>
      </c>
      <c r="FC15" s="221">
        <v>66</v>
      </c>
      <c r="FD15" s="221">
        <v>109</v>
      </c>
      <c r="FE15" s="221">
        <v>59</v>
      </c>
      <c r="FF15" s="221">
        <v>67</v>
      </c>
      <c r="FG15" s="221">
        <v>56</v>
      </c>
      <c r="FH15" s="221">
        <v>73</v>
      </c>
      <c r="FI15" s="221">
        <v>26</v>
      </c>
      <c r="FJ15" s="221">
        <v>53</v>
      </c>
      <c r="FK15" s="221">
        <v>47</v>
      </c>
      <c r="FL15" s="221">
        <v>54</v>
      </c>
      <c r="FM15" s="221">
        <v>26</v>
      </c>
      <c r="FN15" s="221">
        <v>53</v>
      </c>
      <c r="FO15" s="221">
        <v>29</v>
      </c>
      <c r="FP15" s="221">
        <v>44</v>
      </c>
      <c r="FQ15" s="221">
        <v>29</v>
      </c>
      <c r="FR15" s="221">
        <v>53</v>
      </c>
      <c r="FS15" s="221">
        <v>27</v>
      </c>
      <c r="FT15" s="221">
        <v>40</v>
      </c>
      <c r="FU15" s="221">
        <v>18</v>
      </c>
      <c r="FV15" s="221">
        <v>41</v>
      </c>
      <c r="FW15" s="221">
        <v>21</v>
      </c>
      <c r="FX15" s="221">
        <v>23</v>
      </c>
      <c r="FY15" s="221">
        <v>18</v>
      </c>
      <c r="FZ15" s="221">
        <v>22</v>
      </c>
      <c r="GA15" s="221">
        <v>16</v>
      </c>
      <c r="GB15" s="221">
        <v>24</v>
      </c>
      <c r="GC15" s="221">
        <v>11</v>
      </c>
      <c r="GD15" s="221">
        <v>17</v>
      </c>
      <c r="GE15" s="221">
        <v>8</v>
      </c>
      <c r="GF15" s="221">
        <v>14</v>
      </c>
      <c r="GG15" s="221">
        <v>8</v>
      </c>
      <c r="GH15" s="221">
        <v>7</v>
      </c>
      <c r="GI15" s="221">
        <v>6</v>
      </c>
      <c r="GJ15" s="221">
        <v>7</v>
      </c>
      <c r="GK15" s="221">
        <v>4</v>
      </c>
      <c r="GL15" s="221">
        <v>3</v>
      </c>
      <c r="GM15" s="221">
        <v>3</v>
      </c>
      <c r="GN15" s="221">
        <v>4</v>
      </c>
      <c r="GO15" s="221">
        <v>1</v>
      </c>
      <c r="GP15" s="221">
        <v>3</v>
      </c>
      <c r="GQ15" s="221">
        <v>5</v>
      </c>
      <c r="GR15" s="221">
        <v>1</v>
      </c>
      <c r="GS15" s="221">
        <v>0</v>
      </c>
      <c r="GT15" s="221">
        <v>2</v>
      </c>
      <c r="GU15" s="221">
        <v>0</v>
      </c>
      <c r="GV15" s="221">
        <v>0</v>
      </c>
      <c r="GW15" s="221">
        <v>1</v>
      </c>
      <c r="GX15" s="221">
        <v>3</v>
      </c>
      <c r="GY15" s="221">
        <v>0</v>
      </c>
      <c r="GZ15" s="221">
        <v>0</v>
      </c>
      <c r="HA15" s="223">
        <v>20759</v>
      </c>
      <c r="HB15" s="223">
        <v>20649</v>
      </c>
      <c r="HC15" s="223">
        <v>41408</v>
      </c>
    </row>
    <row r="16" spans="1:212">
      <c r="A16" s="220">
        <v>2</v>
      </c>
      <c r="B16" s="221" t="s">
        <v>266</v>
      </c>
      <c r="C16" s="224">
        <v>196</v>
      </c>
      <c r="D16" s="221">
        <v>154</v>
      </c>
      <c r="E16" s="221">
        <v>235</v>
      </c>
      <c r="F16" s="221">
        <v>183</v>
      </c>
      <c r="G16" s="221">
        <v>207</v>
      </c>
      <c r="H16" s="221">
        <v>225</v>
      </c>
      <c r="I16" s="221">
        <v>229</v>
      </c>
      <c r="J16" s="221">
        <v>235</v>
      </c>
      <c r="K16" s="221">
        <v>236</v>
      </c>
      <c r="L16" s="221">
        <v>217</v>
      </c>
      <c r="M16" s="221">
        <v>246</v>
      </c>
      <c r="N16" s="221">
        <v>239</v>
      </c>
      <c r="O16" s="221">
        <v>256</v>
      </c>
      <c r="P16" s="221">
        <v>265</v>
      </c>
      <c r="Q16" s="221">
        <v>281</v>
      </c>
      <c r="R16" s="221">
        <v>244</v>
      </c>
      <c r="S16" s="221">
        <v>278</v>
      </c>
      <c r="T16" s="221">
        <v>245</v>
      </c>
      <c r="U16" s="221">
        <v>293</v>
      </c>
      <c r="V16" s="221">
        <v>224</v>
      </c>
      <c r="W16" s="221">
        <v>276</v>
      </c>
      <c r="X16" s="221">
        <v>238</v>
      </c>
      <c r="Y16" s="221">
        <v>278</v>
      </c>
      <c r="Z16" s="221">
        <v>253</v>
      </c>
      <c r="AA16" s="221">
        <v>254</v>
      </c>
      <c r="AB16" s="221">
        <v>245</v>
      </c>
      <c r="AC16" s="221">
        <v>282</v>
      </c>
      <c r="AD16" s="221">
        <v>252</v>
      </c>
      <c r="AE16" s="221">
        <v>276</v>
      </c>
      <c r="AF16" s="221">
        <v>280</v>
      </c>
      <c r="AG16" s="221">
        <v>251</v>
      </c>
      <c r="AH16" s="221">
        <v>247</v>
      </c>
      <c r="AI16" s="221">
        <v>281</v>
      </c>
      <c r="AJ16" s="221">
        <v>240</v>
      </c>
      <c r="AK16" s="221">
        <v>256</v>
      </c>
      <c r="AL16" s="221">
        <v>270</v>
      </c>
      <c r="AM16" s="221">
        <v>289</v>
      </c>
      <c r="AN16" s="221">
        <v>260</v>
      </c>
      <c r="AO16" s="221">
        <v>327</v>
      </c>
      <c r="AP16" s="221">
        <v>300</v>
      </c>
      <c r="AQ16" s="221">
        <v>333</v>
      </c>
      <c r="AR16" s="221">
        <v>272</v>
      </c>
      <c r="AS16" s="221">
        <v>268</v>
      </c>
      <c r="AT16" s="221">
        <v>308</v>
      </c>
      <c r="AU16" s="221">
        <v>267</v>
      </c>
      <c r="AV16" s="221">
        <v>279</v>
      </c>
      <c r="AW16" s="221">
        <v>322</v>
      </c>
      <c r="AX16" s="221">
        <v>301</v>
      </c>
      <c r="AY16" s="221">
        <v>316</v>
      </c>
      <c r="AZ16" s="221">
        <v>299</v>
      </c>
      <c r="BA16" s="221">
        <v>281</v>
      </c>
      <c r="BB16" s="221">
        <v>264</v>
      </c>
      <c r="BC16" s="221">
        <v>312</v>
      </c>
      <c r="BD16" s="221">
        <v>303</v>
      </c>
      <c r="BE16" s="221">
        <v>284</v>
      </c>
      <c r="BF16" s="221">
        <v>253</v>
      </c>
      <c r="BG16" s="221">
        <v>277</v>
      </c>
      <c r="BH16" s="221">
        <v>265</v>
      </c>
      <c r="BI16" s="221">
        <v>311</v>
      </c>
      <c r="BJ16" s="221">
        <v>275</v>
      </c>
      <c r="BK16" s="221">
        <v>255</v>
      </c>
      <c r="BL16" s="221">
        <v>278</v>
      </c>
      <c r="BM16" s="221">
        <v>258</v>
      </c>
      <c r="BN16" s="221">
        <v>262</v>
      </c>
      <c r="BO16" s="221">
        <v>295</v>
      </c>
      <c r="BP16" s="221">
        <v>236</v>
      </c>
      <c r="BQ16" s="221">
        <v>275</v>
      </c>
      <c r="BR16" s="221">
        <v>239</v>
      </c>
      <c r="BS16" s="221">
        <v>281</v>
      </c>
      <c r="BT16" s="221">
        <v>266</v>
      </c>
      <c r="BU16" s="221">
        <v>279</v>
      </c>
      <c r="BV16" s="221">
        <v>284</v>
      </c>
      <c r="BW16" s="221">
        <v>256</v>
      </c>
      <c r="BX16" s="221">
        <v>253</v>
      </c>
      <c r="BY16" s="221">
        <v>298</v>
      </c>
      <c r="BZ16" s="221">
        <v>236</v>
      </c>
      <c r="CA16" s="221">
        <v>266</v>
      </c>
      <c r="CB16" s="221">
        <v>238</v>
      </c>
      <c r="CC16" s="221">
        <v>282</v>
      </c>
      <c r="CD16" s="221">
        <v>273</v>
      </c>
      <c r="CE16" s="221">
        <v>253</v>
      </c>
      <c r="CF16" s="221">
        <v>214</v>
      </c>
      <c r="CG16" s="221">
        <v>257</v>
      </c>
      <c r="CH16" s="221">
        <v>270</v>
      </c>
      <c r="CI16" s="221">
        <v>280</v>
      </c>
      <c r="CJ16" s="221">
        <v>286</v>
      </c>
      <c r="CK16" s="221">
        <v>281</v>
      </c>
      <c r="CL16" s="221">
        <v>295</v>
      </c>
      <c r="CM16" s="221">
        <v>343</v>
      </c>
      <c r="CN16" s="221">
        <v>307</v>
      </c>
      <c r="CO16" s="221">
        <v>310</v>
      </c>
      <c r="CP16" s="221">
        <v>310</v>
      </c>
      <c r="CQ16" s="221">
        <v>296</v>
      </c>
      <c r="CR16" s="221">
        <v>314</v>
      </c>
      <c r="CS16" s="221">
        <v>345</v>
      </c>
      <c r="CT16" s="221">
        <v>333</v>
      </c>
      <c r="CU16" s="221">
        <v>315</v>
      </c>
      <c r="CV16" s="221">
        <v>299</v>
      </c>
      <c r="CW16" s="221">
        <v>301</v>
      </c>
      <c r="CX16" s="221">
        <v>302</v>
      </c>
      <c r="CY16" s="221">
        <v>342</v>
      </c>
      <c r="CZ16" s="221">
        <v>314</v>
      </c>
      <c r="DA16" s="221">
        <v>254</v>
      </c>
      <c r="DB16" s="221">
        <v>250</v>
      </c>
      <c r="DC16" s="221">
        <v>288</v>
      </c>
      <c r="DD16" s="221">
        <v>279</v>
      </c>
      <c r="DE16" s="221">
        <v>256</v>
      </c>
      <c r="DF16" s="221">
        <v>276</v>
      </c>
      <c r="DG16" s="221">
        <v>244</v>
      </c>
      <c r="DH16" s="221">
        <v>274</v>
      </c>
      <c r="DI16" s="221">
        <v>236</v>
      </c>
      <c r="DJ16" s="221">
        <v>212</v>
      </c>
      <c r="DK16" s="221">
        <v>213</v>
      </c>
      <c r="DL16" s="221">
        <v>243</v>
      </c>
      <c r="DM16" s="221">
        <v>219</v>
      </c>
      <c r="DN16" s="221">
        <v>238</v>
      </c>
      <c r="DO16" s="221">
        <v>202</v>
      </c>
      <c r="DP16" s="221">
        <v>188</v>
      </c>
      <c r="DQ16" s="221">
        <v>233</v>
      </c>
      <c r="DR16" s="221">
        <v>233</v>
      </c>
      <c r="DS16" s="221">
        <v>159</v>
      </c>
      <c r="DT16" s="221">
        <v>182</v>
      </c>
      <c r="DU16" s="221">
        <v>171</v>
      </c>
      <c r="DV16" s="221">
        <v>187</v>
      </c>
      <c r="DW16" s="221">
        <v>184</v>
      </c>
      <c r="DX16" s="221">
        <v>188</v>
      </c>
      <c r="DY16" s="221">
        <v>141</v>
      </c>
      <c r="DZ16" s="221">
        <v>144</v>
      </c>
      <c r="EA16" s="221">
        <v>165</v>
      </c>
      <c r="EB16" s="221">
        <v>163</v>
      </c>
      <c r="EC16" s="221">
        <v>134</v>
      </c>
      <c r="ED16" s="221">
        <v>120</v>
      </c>
      <c r="EE16" s="221">
        <v>140</v>
      </c>
      <c r="EF16" s="221">
        <v>133</v>
      </c>
      <c r="EG16" s="221">
        <v>131</v>
      </c>
      <c r="EH16" s="221">
        <v>125</v>
      </c>
      <c r="EI16" s="221">
        <v>142</v>
      </c>
      <c r="EJ16" s="221">
        <v>133</v>
      </c>
      <c r="EK16" s="221">
        <v>124</v>
      </c>
      <c r="EL16" s="221">
        <v>120</v>
      </c>
      <c r="EM16" s="221">
        <v>112</v>
      </c>
      <c r="EN16" s="221">
        <v>132</v>
      </c>
      <c r="EO16" s="221">
        <v>74</v>
      </c>
      <c r="EP16" s="221">
        <v>118</v>
      </c>
      <c r="EQ16" s="221">
        <v>80</v>
      </c>
      <c r="ER16" s="221">
        <v>109</v>
      </c>
      <c r="ES16" s="221">
        <v>72</v>
      </c>
      <c r="ET16" s="221">
        <v>79</v>
      </c>
      <c r="EU16" s="221">
        <v>87</v>
      </c>
      <c r="EV16" s="221">
        <v>99</v>
      </c>
      <c r="EW16" s="221">
        <v>67</v>
      </c>
      <c r="EX16" s="221">
        <v>83</v>
      </c>
      <c r="EY16" s="221">
        <v>50</v>
      </c>
      <c r="EZ16" s="221">
        <v>76</v>
      </c>
      <c r="FA16" s="221">
        <v>68</v>
      </c>
      <c r="FB16" s="221">
        <v>73</v>
      </c>
      <c r="FC16" s="221">
        <v>48</v>
      </c>
      <c r="FD16" s="221">
        <v>68</v>
      </c>
      <c r="FE16" s="221">
        <v>46</v>
      </c>
      <c r="FF16" s="221">
        <v>70</v>
      </c>
      <c r="FG16" s="221">
        <v>45</v>
      </c>
      <c r="FH16" s="221">
        <v>50</v>
      </c>
      <c r="FI16" s="221">
        <v>36</v>
      </c>
      <c r="FJ16" s="221">
        <v>54</v>
      </c>
      <c r="FK16" s="221">
        <v>27</v>
      </c>
      <c r="FL16" s="221">
        <v>60</v>
      </c>
      <c r="FM16" s="221">
        <v>45</v>
      </c>
      <c r="FN16" s="221">
        <v>43</v>
      </c>
      <c r="FO16" s="221">
        <v>27</v>
      </c>
      <c r="FP16" s="221">
        <v>41</v>
      </c>
      <c r="FQ16" s="221">
        <v>18</v>
      </c>
      <c r="FR16" s="221">
        <v>25</v>
      </c>
      <c r="FS16" s="221">
        <v>23</v>
      </c>
      <c r="FT16" s="221">
        <v>49</v>
      </c>
      <c r="FU16" s="221">
        <v>15</v>
      </c>
      <c r="FV16" s="221">
        <v>25</v>
      </c>
      <c r="FW16" s="221">
        <v>22</v>
      </c>
      <c r="FX16" s="221">
        <v>34</v>
      </c>
      <c r="FY16" s="221">
        <v>15</v>
      </c>
      <c r="FZ16" s="221">
        <v>20</v>
      </c>
      <c r="GA16" s="221">
        <v>12</v>
      </c>
      <c r="GB16" s="221">
        <v>18</v>
      </c>
      <c r="GC16" s="221">
        <v>12</v>
      </c>
      <c r="GD16" s="221">
        <v>14</v>
      </c>
      <c r="GE16" s="221">
        <v>6</v>
      </c>
      <c r="GF16" s="221">
        <v>11</v>
      </c>
      <c r="GG16" s="221">
        <v>4</v>
      </c>
      <c r="GH16" s="221">
        <v>7</v>
      </c>
      <c r="GI16" s="221">
        <v>3</v>
      </c>
      <c r="GJ16" s="221">
        <v>10</v>
      </c>
      <c r="GK16" s="221">
        <v>0</v>
      </c>
      <c r="GL16" s="221">
        <v>2</v>
      </c>
      <c r="GM16" s="221">
        <v>0</v>
      </c>
      <c r="GN16" s="221">
        <v>4</v>
      </c>
      <c r="GO16" s="221">
        <v>1</v>
      </c>
      <c r="GP16" s="221">
        <v>3</v>
      </c>
      <c r="GQ16" s="221">
        <v>0</v>
      </c>
      <c r="GR16" s="221">
        <v>2</v>
      </c>
      <c r="GS16" s="221">
        <v>1</v>
      </c>
      <c r="GT16" s="221">
        <v>0</v>
      </c>
      <c r="GU16" s="221">
        <v>0</v>
      </c>
      <c r="GV16" s="221">
        <v>0</v>
      </c>
      <c r="GW16" s="221">
        <v>1</v>
      </c>
      <c r="GX16" s="221">
        <v>1</v>
      </c>
      <c r="GY16" s="221">
        <v>1</v>
      </c>
      <c r="GZ16" s="221">
        <v>0</v>
      </c>
      <c r="HA16" s="223">
        <v>18920</v>
      </c>
      <c r="HB16" s="223">
        <v>18512</v>
      </c>
      <c r="HC16" s="223">
        <v>37432</v>
      </c>
    </row>
    <row r="17" spans="1:211">
      <c r="A17" s="220">
        <v>2</v>
      </c>
      <c r="B17" s="221" t="s">
        <v>265</v>
      </c>
      <c r="C17" s="224">
        <v>238</v>
      </c>
      <c r="D17" s="221">
        <v>218</v>
      </c>
      <c r="E17" s="221">
        <v>273</v>
      </c>
      <c r="F17" s="221">
        <v>237</v>
      </c>
      <c r="G17" s="221">
        <v>302</v>
      </c>
      <c r="H17" s="221">
        <v>252</v>
      </c>
      <c r="I17" s="221">
        <v>283</v>
      </c>
      <c r="J17" s="221">
        <v>273</v>
      </c>
      <c r="K17" s="221">
        <v>280</v>
      </c>
      <c r="L17" s="221">
        <v>318</v>
      </c>
      <c r="M17" s="221">
        <v>312</v>
      </c>
      <c r="N17" s="221">
        <v>294</v>
      </c>
      <c r="O17" s="221">
        <v>377</v>
      </c>
      <c r="P17" s="221">
        <v>329</v>
      </c>
      <c r="Q17" s="221">
        <v>358</v>
      </c>
      <c r="R17" s="221">
        <v>319</v>
      </c>
      <c r="S17" s="221">
        <v>335</v>
      </c>
      <c r="T17" s="221">
        <v>325</v>
      </c>
      <c r="U17" s="221">
        <v>343</v>
      </c>
      <c r="V17" s="221">
        <v>309</v>
      </c>
      <c r="W17" s="221">
        <v>355</v>
      </c>
      <c r="X17" s="221">
        <v>320</v>
      </c>
      <c r="Y17" s="221">
        <v>352</v>
      </c>
      <c r="Z17" s="221">
        <v>347</v>
      </c>
      <c r="AA17" s="221">
        <v>347</v>
      </c>
      <c r="AB17" s="221">
        <v>322</v>
      </c>
      <c r="AC17" s="221">
        <v>332</v>
      </c>
      <c r="AD17" s="221">
        <v>327</v>
      </c>
      <c r="AE17" s="221">
        <v>349</v>
      </c>
      <c r="AF17" s="221">
        <v>349</v>
      </c>
      <c r="AG17" s="221">
        <v>334</v>
      </c>
      <c r="AH17" s="221">
        <v>321</v>
      </c>
      <c r="AI17" s="221">
        <v>361</v>
      </c>
      <c r="AJ17" s="221">
        <v>315</v>
      </c>
      <c r="AK17" s="221">
        <v>350</v>
      </c>
      <c r="AL17" s="221">
        <v>361</v>
      </c>
      <c r="AM17" s="221">
        <v>390</v>
      </c>
      <c r="AN17" s="221">
        <v>330</v>
      </c>
      <c r="AO17" s="221">
        <v>397</v>
      </c>
      <c r="AP17" s="221">
        <v>354</v>
      </c>
      <c r="AQ17" s="221">
        <v>408</v>
      </c>
      <c r="AR17" s="221">
        <v>358</v>
      </c>
      <c r="AS17" s="221">
        <v>319</v>
      </c>
      <c r="AT17" s="221">
        <v>354</v>
      </c>
      <c r="AU17" s="221">
        <v>314</v>
      </c>
      <c r="AV17" s="221">
        <v>360</v>
      </c>
      <c r="AW17" s="221">
        <v>356</v>
      </c>
      <c r="AX17" s="221">
        <v>342</v>
      </c>
      <c r="AY17" s="221">
        <v>353</v>
      </c>
      <c r="AZ17" s="221">
        <v>349</v>
      </c>
      <c r="BA17" s="221">
        <v>354</v>
      </c>
      <c r="BB17" s="221">
        <v>342</v>
      </c>
      <c r="BC17" s="221">
        <v>365</v>
      </c>
      <c r="BD17" s="221">
        <v>372</v>
      </c>
      <c r="BE17" s="221">
        <v>403</v>
      </c>
      <c r="BF17" s="221">
        <v>334</v>
      </c>
      <c r="BG17" s="221">
        <v>340</v>
      </c>
      <c r="BH17" s="221">
        <v>332</v>
      </c>
      <c r="BI17" s="221">
        <v>364</v>
      </c>
      <c r="BJ17" s="221">
        <v>344</v>
      </c>
      <c r="BK17" s="221">
        <v>350</v>
      </c>
      <c r="BL17" s="221">
        <v>297</v>
      </c>
      <c r="BM17" s="221">
        <v>363</v>
      </c>
      <c r="BN17" s="221">
        <v>343</v>
      </c>
      <c r="BO17" s="221">
        <v>359</v>
      </c>
      <c r="BP17" s="221">
        <v>318</v>
      </c>
      <c r="BQ17" s="221">
        <v>356</v>
      </c>
      <c r="BR17" s="221">
        <v>371</v>
      </c>
      <c r="BS17" s="221">
        <v>394</v>
      </c>
      <c r="BT17" s="221">
        <v>355</v>
      </c>
      <c r="BU17" s="221">
        <v>410</v>
      </c>
      <c r="BV17" s="221">
        <v>358</v>
      </c>
      <c r="BW17" s="221">
        <v>386</v>
      </c>
      <c r="BX17" s="221">
        <v>366</v>
      </c>
      <c r="BY17" s="221">
        <v>433</v>
      </c>
      <c r="BZ17" s="221">
        <v>353</v>
      </c>
      <c r="CA17" s="221">
        <v>405</v>
      </c>
      <c r="CB17" s="221">
        <v>352</v>
      </c>
      <c r="CC17" s="221">
        <v>397</v>
      </c>
      <c r="CD17" s="221">
        <v>339</v>
      </c>
      <c r="CE17" s="221">
        <v>352</v>
      </c>
      <c r="CF17" s="221">
        <v>342</v>
      </c>
      <c r="CG17" s="221">
        <v>366</v>
      </c>
      <c r="CH17" s="221">
        <v>351</v>
      </c>
      <c r="CI17" s="221">
        <v>370</v>
      </c>
      <c r="CJ17" s="221">
        <v>340</v>
      </c>
      <c r="CK17" s="221">
        <v>405</v>
      </c>
      <c r="CL17" s="221">
        <v>373</v>
      </c>
      <c r="CM17" s="221">
        <v>403</v>
      </c>
      <c r="CN17" s="221">
        <v>389</v>
      </c>
      <c r="CO17" s="221">
        <v>380</v>
      </c>
      <c r="CP17" s="221">
        <v>365</v>
      </c>
      <c r="CQ17" s="221">
        <v>399</v>
      </c>
      <c r="CR17" s="221">
        <v>351</v>
      </c>
      <c r="CS17" s="221">
        <v>416</v>
      </c>
      <c r="CT17" s="221">
        <v>386</v>
      </c>
      <c r="CU17" s="221">
        <v>371</v>
      </c>
      <c r="CV17" s="221">
        <v>375</v>
      </c>
      <c r="CW17" s="221">
        <v>334</v>
      </c>
      <c r="CX17" s="221">
        <v>328</v>
      </c>
      <c r="CY17" s="221">
        <v>363</v>
      </c>
      <c r="CZ17" s="221">
        <v>350</v>
      </c>
      <c r="DA17" s="221">
        <v>305</v>
      </c>
      <c r="DB17" s="221">
        <v>321</v>
      </c>
      <c r="DC17" s="221">
        <v>309</v>
      </c>
      <c r="DD17" s="221">
        <v>306</v>
      </c>
      <c r="DE17" s="221">
        <v>276</v>
      </c>
      <c r="DF17" s="221">
        <v>270</v>
      </c>
      <c r="DG17" s="221">
        <v>293</v>
      </c>
      <c r="DH17" s="221">
        <v>309</v>
      </c>
      <c r="DI17" s="221">
        <v>278</v>
      </c>
      <c r="DJ17" s="221">
        <v>279</v>
      </c>
      <c r="DK17" s="221">
        <v>255</v>
      </c>
      <c r="DL17" s="221">
        <v>260</v>
      </c>
      <c r="DM17" s="221">
        <v>259</v>
      </c>
      <c r="DN17" s="221">
        <v>249</v>
      </c>
      <c r="DO17" s="221">
        <v>231</v>
      </c>
      <c r="DP17" s="221">
        <v>265</v>
      </c>
      <c r="DQ17" s="221">
        <v>250</v>
      </c>
      <c r="DR17" s="221">
        <v>214</v>
      </c>
      <c r="DS17" s="221">
        <v>204</v>
      </c>
      <c r="DT17" s="221">
        <v>188</v>
      </c>
      <c r="DU17" s="221">
        <v>205</v>
      </c>
      <c r="DV17" s="221">
        <v>207</v>
      </c>
      <c r="DW17" s="221">
        <v>198</v>
      </c>
      <c r="DX17" s="221">
        <v>221</v>
      </c>
      <c r="DY17" s="221">
        <v>145</v>
      </c>
      <c r="DZ17" s="221">
        <v>194</v>
      </c>
      <c r="EA17" s="221">
        <v>172</v>
      </c>
      <c r="EB17" s="221">
        <v>187</v>
      </c>
      <c r="EC17" s="221">
        <v>153</v>
      </c>
      <c r="ED17" s="221">
        <v>174</v>
      </c>
      <c r="EE17" s="221">
        <v>146</v>
      </c>
      <c r="EF17" s="221">
        <v>158</v>
      </c>
      <c r="EG17" s="221">
        <v>167</v>
      </c>
      <c r="EH17" s="221">
        <v>151</v>
      </c>
      <c r="EI17" s="221">
        <v>136</v>
      </c>
      <c r="EJ17" s="221">
        <v>150</v>
      </c>
      <c r="EK17" s="221">
        <v>133</v>
      </c>
      <c r="EL17" s="221">
        <v>160</v>
      </c>
      <c r="EM17" s="221">
        <v>146</v>
      </c>
      <c r="EN17" s="221">
        <v>141</v>
      </c>
      <c r="EO17" s="221">
        <v>103</v>
      </c>
      <c r="EP17" s="221">
        <v>106</v>
      </c>
      <c r="EQ17" s="221">
        <v>93</v>
      </c>
      <c r="ER17" s="221">
        <v>93</v>
      </c>
      <c r="ES17" s="221">
        <v>74</v>
      </c>
      <c r="ET17" s="221">
        <v>104</v>
      </c>
      <c r="EU17" s="221">
        <v>82</v>
      </c>
      <c r="EV17" s="221">
        <v>83</v>
      </c>
      <c r="EW17" s="221">
        <v>83</v>
      </c>
      <c r="EX17" s="221">
        <v>70</v>
      </c>
      <c r="EY17" s="221">
        <v>62</v>
      </c>
      <c r="EZ17" s="221">
        <v>80</v>
      </c>
      <c r="FA17" s="221">
        <v>64</v>
      </c>
      <c r="FB17" s="221">
        <v>64</v>
      </c>
      <c r="FC17" s="221">
        <v>55</v>
      </c>
      <c r="FD17" s="221">
        <v>57</v>
      </c>
      <c r="FE17" s="221">
        <v>54</v>
      </c>
      <c r="FF17" s="221">
        <v>68</v>
      </c>
      <c r="FG17" s="221">
        <v>49</v>
      </c>
      <c r="FH17" s="221">
        <v>74</v>
      </c>
      <c r="FI17" s="221">
        <v>47</v>
      </c>
      <c r="FJ17" s="221">
        <v>68</v>
      </c>
      <c r="FK17" s="221">
        <v>43</v>
      </c>
      <c r="FL17" s="221">
        <v>72</v>
      </c>
      <c r="FM17" s="221">
        <v>39</v>
      </c>
      <c r="FN17" s="221">
        <v>43</v>
      </c>
      <c r="FO17" s="221">
        <v>36</v>
      </c>
      <c r="FP17" s="221">
        <v>41</v>
      </c>
      <c r="FQ17" s="221">
        <v>28</v>
      </c>
      <c r="FR17" s="221">
        <v>41</v>
      </c>
      <c r="FS17" s="221">
        <v>27</v>
      </c>
      <c r="FT17" s="221">
        <v>35</v>
      </c>
      <c r="FU17" s="221">
        <v>24</v>
      </c>
      <c r="FV17" s="221">
        <v>28</v>
      </c>
      <c r="FW17" s="221">
        <v>21</v>
      </c>
      <c r="FX17" s="221">
        <v>27</v>
      </c>
      <c r="FY17" s="221">
        <v>15</v>
      </c>
      <c r="FZ17" s="221">
        <v>22</v>
      </c>
      <c r="GA17" s="221">
        <v>11</v>
      </c>
      <c r="GB17" s="221">
        <v>14</v>
      </c>
      <c r="GC17" s="221">
        <v>12</v>
      </c>
      <c r="GD17" s="221">
        <v>19</v>
      </c>
      <c r="GE17" s="221">
        <v>11</v>
      </c>
      <c r="GF17" s="221">
        <v>10</v>
      </c>
      <c r="GG17" s="221">
        <v>4</v>
      </c>
      <c r="GH17" s="221">
        <v>8</v>
      </c>
      <c r="GI17" s="221">
        <v>3</v>
      </c>
      <c r="GJ17" s="221">
        <v>5</v>
      </c>
      <c r="GK17" s="221">
        <v>4</v>
      </c>
      <c r="GL17" s="221">
        <v>7</v>
      </c>
      <c r="GM17" s="221">
        <v>2</v>
      </c>
      <c r="GN17" s="221">
        <v>4</v>
      </c>
      <c r="GO17" s="221">
        <v>1</v>
      </c>
      <c r="GP17" s="221">
        <v>4</v>
      </c>
      <c r="GQ17" s="221">
        <v>0</v>
      </c>
      <c r="GR17" s="221">
        <v>2</v>
      </c>
      <c r="GS17" s="221">
        <v>2</v>
      </c>
      <c r="GT17" s="221">
        <v>3</v>
      </c>
      <c r="GU17" s="221">
        <v>1</v>
      </c>
      <c r="GV17" s="221">
        <v>1</v>
      </c>
      <c r="GW17" s="221">
        <v>1</v>
      </c>
      <c r="GX17" s="221">
        <v>3</v>
      </c>
      <c r="GY17" s="221">
        <v>0</v>
      </c>
      <c r="GZ17" s="221">
        <v>0</v>
      </c>
      <c r="HA17" s="223">
        <v>23568</v>
      </c>
      <c r="HB17" s="223">
        <v>22769</v>
      </c>
      <c r="HC17" s="223">
        <v>46337</v>
      </c>
    </row>
    <row r="18" spans="1:211">
      <c r="A18" s="220">
        <v>2</v>
      </c>
      <c r="B18" s="221" t="s">
        <v>264</v>
      </c>
      <c r="C18" s="224">
        <v>335</v>
      </c>
      <c r="D18" s="221">
        <v>337</v>
      </c>
      <c r="E18" s="221">
        <v>400</v>
      </c>
      <c r="F18" s="221">
        <v>378</v>
      </c>
      <c r="G18" s="221">
        <v>405</v>
      </c>
      <c r="H18" s="221">
        <v>387</v>
      </c>
      <c r="I18" s="221">
        <v>420</v>
      </c>
      <c r="J18" s="221">
        <v>372</v>
      </c>
      <c r="K18" s="221">
        <v>388</v>
      </c>
      <c r="L18" s="221">
        <v>419</v>
      </c>
      <c r="M18" s="221">
        <v>461</v>
      </c>
      <c r="N18" s="221">
        <v>426</v>
      </c>
      <c r="O18" s="221">
        <v>504</v>
      </c>
      <c r="P18" s="221">
        <v>447</v>
      </c>
      <c r="Q18" s="221">
        <v>476</v>
      </c>
      <c r="R18" s="221">
        <v>468</v>
      </c>
      <c r="S18" s="221">
        <v>467</v>
      </c>
      <c r="T18" s="221">
        <v>433</v>
      </c>
      <c r="U18" s="221">
        <v>523</v>
      </c>
      <c r="V18" s="221">
        <v>452</v>
      </c>
      <c r="W18" s="221">
        <v>501</v>
      </c>
      <c r="X18" s="221">
        <v>469</v>
      </c>
      <c r="Y18" s="221">
        <v>530</v>
      </c>
      <c r="Z18" s="221">
        <v>442</v>
      </c>
      <c r="AA18" s="221">
        <v>532</v>
      </c>
      <c r="AB18" s="221">
        <v>475</v>
      </c>
      <c r="AC18" s="221">
        <v>511</v>
      </c>
      <c r="AD18" s="221">
        <v>492</v>
      </c>
      <c r="AE18" s="221">
        <v>485</v>
      </c>
      <c r="AF18" s="221">
        <v>494</v>
      </c>
      <c r="AG18" s="221">
        <v>542</v>
      </c>
      <c r="AH18" s="221">
        <v>479</v>
      </c>
      <c r="AI18" s="221">
        <v>500</v>
      </c>
      <c r="AJ18" s="221">
        <v>451</v>
      </c>
      <c r="AK18" s="221">
        <v>540</v>
      </c>
      <c r="AL18" s="221">
        <v>500</v>
      </c>
      <c r="AM18" s="221">
        <v>550</v>
      </c>
      <c r="AN18" s="221">
        <v>497</v>
      </c>
      <c r="AO18" s="221">
        <v>561</v>
      </c>
      <c r="AP18" s="221">
        <v>537</v>
      </c>
      <c r="AQ18" s="221">
        <v>533</v>
      </c>
      <c r="AR18" s="221">
        <v>529</v>
      </c>
      <c r="AS18" s="221">
        <v>468</v>
      </c>
      <c r="AT18" s="221">
        <v>524</v>
      </c>
      <c r="AU18" s="221">
        <v>500</v>
      </c>
      <c r="AV18" s="221">
        <v>535</v>
      </c>
      <c r="AW18" s="221">
        <v>595</v>
      </c>
      <c r="AX18" s="221">
        <v>561</v>
      </c>
      <c r="AY18" s="221">
        <v>505</v>
      </c>
      <c r="AZ18" s="221">
        <v>579</v>
      </c>
      <c r="BA18" s="221">
        <v>633</v>
      </c>
      <c r="BB18" s="221">
        <v>574</v>
      </c>
      <c r="BC18" s="221">
        <v>558</v>
      </c>
      <c r="BD18" s="221">
        <v>584</v>
      </c>
      <c r="BE18" s="221">
        <v>562</v>
      </c>
      <c r="BF18" s="221">
        <v>565</v>
      </c>
      <c r="BG18" s="221">
        <v>575</v>
      </c>
      <c r="BH18" s="221">
        <v>545</v>
      </c>
      <c r="BI18" s="221">
        <v>532</v>
      </c>
      <c r="BJ18" s="221">
        <v>490</v>
      </c>
      <c r="BK18" s="221">
        <v>528</v>
      </c>
      <c r="BL18" s="221">
        <v>530</v>
      </c>
      <c r="BM18" s="221">
        <v>499</v>
      </c>
      <c r="BN18" s="221">
        <v>498</v>
      </c>
      <c r="BO18" s="221">
        <v>523</v>
      </c>
      <c r="BP18" s="221">
        <v>472</v>
      </c>
      <c r="BQ18" s="221">
        <v>536</v>
      </c>
      <c r="BR18" s="221">
        <v>493</v>
      </c>
      <c r="BS18" s="221">
        <v>537</v>
      </c>
      <c r="BT18" s="221">
        <v>500</v>
      </c>
      <c r="BU18" s="221">
        <v>539</v>
      </c>
      <c r="BV18" s="221">
        <v>512</v>
      </c>
      <c r="BW18" s="221">
        <v>609</v>
      </c>
      <c r="BX18" s="221">
        <v>528</v>
      </c>
      <c r="BY18" s="221">
        <v>593</v>
      </c>
      <c r="BZ18" s="221">
        <v>540</v>
      </c>
      <c r="CA18" s="221">
        <v>571</v>
      </c>
      <c r="CB18" s="221">
        <v>538</v>
      </c>
      <c r="CC18" s="221">
        <v>624</v>
      </c>
      <c r="CD18" s="221">
        <v>559</v>
      </c>
      <c r="CE18" s="221">
        <v>573</v>
      </c>
      <c r="CF18" s="221">
        <v>490</v>
      </c>
      <c r="CG18" s="221">
        <v>591</v>
      </c>
      <c r="CH18" s="221">
        <v>520</v>
      </c>
      <c r="CI18" s="221">
        <v>562</v>
      </c>
      <c r="CJ18" s="221">
        <v>549</v>
      </c>
      <c r="CK18" s="221">
        <v>568</v>
      </c>
      <c r="CL18" s="221">
        <v>558</v>
      </c>
      <c r="CM18" s="221">
        <v>622</v>
      </c>
      <c r="CN18" s="221">
        <v>641</v>
      </c>
      <c r="CO18" s="221">
        <v>591</v>
      </c>
      <c r="CP18" s="221">
        <v>595</v>
      </c>
      <c r="CQ18" s="221">
        <v>639</v>
      </c>
      <c r="CR18" s="221">
        <v>648</v>
      </c>
      <c r="CS18" s="221">
        <v>629</v>
      </c>
      <c r="CT18" s="221">
        <v>610</v>
      </c>
      <c r="CU18" s="221">
        <v>642</v>
      </c>
      <c r="CV18" s="221">
        <v>594</v>
      </c>
      <c r="CW18" s="221">
        <v>564</v>
      </c>
      <c r="CX18" s="221">
        <v>549</v>
      </c>
      <c r="CY18" s="221">
        <v>645</v>
      </c>
      <c r="CZ18" s="221">
        <v>643</v>
      </c>
      <c r="DA18" s="221">
        <v>537</v>
      </c>
      <c r="DB18" s="221">
        <v>480</v>
      </c>
      <c r="DC18" s="221">
        <v>501</v>
      </c>
      <c r="DD18" s="221">
        <v>501</v>
      </c>
      <c r="DE18" s="221">
        <v>486</v>
      </c>
      <c r="DF18" s="221">
        <v>416</v>
      </c>
      <c r="DG18" s="221">
        <v>428</v>
      </c>
      <c r="DH18" s="221">
        <v>420</v>
      </c>
      <c r="DI18" s="221">
        <v>427</v>
      </c>
      <c r="DJ18" s="221">
        <v>432</v>
      </c>
      <c r="DK18" s="221">
        <v>353</v>
      </c>
      <c r="DL18" s="221">
        <v>420</v>
      </c>
      <c r="DM18" s="221">
        <v>350</v>
      </c>
      <c r="DN18" s="221">
        <v>382</v>
      </c>
      <c r="DO18" s="221">
        <v>399</v>
      </c>
      <c r="DP18" s="221">
        <v>404</v>
      </c>
      <c r="DQ18" s="221">
        <v>355</v>
      </c>
      <c r="DR18" s="221">
        <v>343</v>
      </c>
      <c r="DS18" s="221">
        <v>326</v>
      </c>
      <c r="DT18" s="221">
        <v>358</v>
      </c>
      <c r="DU18" s="221">
        <v>320</v>
      </c>
      <c r="DV18" s="221">
        <v>314</v>
      </c>
      <c r="DW18" s="221">
        <v>254</v>
      </c>
      <c r="DX18" s="221">
        <v>282</v>
      </c>
      <c r="DY18" s="221">
        <v>292</v>
      </c>
      <c r="DZ18" s="221">
        <v>289</v>
      </c>
      <c r="EA18" s="221">
        <v>236</v>
      </c>
      <c r="EB18" s="221">
        <v>256</v>
      </c>
      <c r="EC18" s="221">
        <v>261</v>
      </c>
      <c r="ED18" s="221">
        <v>272</v>
      </c>
      <c r="EE18" s="221">
        <v>238</v>
      </c>
      <c r="EF18" s="221">
        <v>279</v>
      </c>
      <c r="EG18" s="221">
        <v>198</v>
      </c>
      <c r="EH18" s="221">
        <v>266</v>
      </c>
      <c r="EI18" s="221">
        <v>250</v>
      </c>
      <c r="EJ18" s="221">
        <v>277</v>
      </c>
      <c r="EK18" s="221">
        <v>240</v>
      </c>
      <c r="EL18" s="221">
        <v>237</v>
      </c>
      <c r="EM18" s="221">
        <v>195</v>
      </c>
      <c r="EN18" s="221">
        <v>196</v>
      </c>
      <c r="EO18" s="221">
        <v>169</v>
      </c>
      <c r="EP18" s="221">
        <v>191</v>
      </c>
      <c r="EQ18" s="221">
        <v>153</v>
      </c>
      <c r="ER18" s="221">
        <v>155</v>
      </c>
      <c r="ES18" s="221">
        <v>133</v>
      </c>
      <c r="ET18" s="221">
        <v>166</v>
      </c>
      <c r="EU18" s="221">
        <v>121</v>
      </c>
      <c r="EV18" s="221">
        <v>152</v>
      </c>
      <c r="EW18" s="221">
        <v>122</v>
      </c>
      <c r="EX18" s="221">
        <v>145</v>
      </c>
      <c r="EY18" s="221">
        <v>139</v>
      </c>
      <c r="EZ18" s="221">
        <v>140</v>
      </c>
      <c r="FA18" s="221">
        <v>77</v>
      </c>
      <c r="FB18" s="221">
        <v>119</v>
      </c>
      <c r="FC18" s="221">
        <v>94</v>
      </c>
      <c r="FD18" s="221">
        <v>114</v>
      </c>
      <c r="FE18" s="221">
        <v>80</v>
      </c>
      <c r="FF18" s="221">
        <v>104</v>
      </c>
      <c r="FG18" s="221">
        <v>105</v>
      </c>
      <c r="FH18" s="221">
        <v>115</v>
      </c>
      <c r="FI18" s="221">
        <v>56</v>
      </c>
      <c r="FJ18" s="221">
        <v>89</v>
      </c>
      <c r="FK18" s="221">
        <v>61</v>
      </c>
      <c r="FL18" s="221">
        <v>83</v>
      </c>
      <c r="FM18" s="221">
        <v>53</v>
      </c>
      <c r="FN18" s="221">
        <v>80</v>
      </c>
      <c r="FO18" s="221">
        <v>70</v>
      </c>
      <c r="FP18" s="221">
        <v>63</v>
      </c>
      <c r="FQ18" s="221">
        <v>53</v>
      </c>
      <c r="FR18" s="221">
        <v>74</v>
      </c>
      <c r="FS18" s="221">
        <v>49</v>
      </c>
      <c r="FT18" s="221">
        <v>79</v>
      </c>
      <c r="FU18" s="221">
        <v>38</v>
      </c>
      <c r="FV18" s="221">
        <v>53</v>
      </c>
      <c r="FW18" s="221">
        <v>24</v>
      </c>
      <c r="FX18" s="221">
        <v>36</v>
      </c>
      <c r="FY18" s="221">
        <v>23</v>
      </c>
      <c r="FZ18" s="221">
        <v>29</v>
      </c>
      <c r="GA18" s="221">
        <v>15</v>
      </c>
      <c r="GB18" s="221">
        <v>17</v>
      </c>
      <c r="GC18" s="221">
        <v>12</v>
      </c>
      <c r="GD18" s="221">
        <v>18</v>
      </c>
      <c r="GE18" s="221">
        <v>13</v>
      </c>
      <c r="GF18" s="221">
        <v>16</v>
      </c>
      <c r="GG18" s="221">
        <v>3</v>
      </c>
      <c r="GH18" s="221">
        <v>12</v>
      </c>
      <c r="GI18" s="221">
        <v>6</v>
      </c>
      <c r="GJ18" s="221">
        <v>7</v>
      </c>
      <c r="GK18" s="221">
        <v>5</v>
      </c>
      <c r="GL18" s="221">
        <v>7</v>
      </c>
      <c r="GM18" s="221">
        <v>6</v>
      </c>
      <c r="GN18" s="221">
        <v>1</v>
      </c>
      <c r="GO18" s="221">
        <v>6</v>
      </c>
      <c r="GP18" s="221">
        <v>8</v>
      </c>
      <c r="GQ18" s="221">
        <v>5</v>
      </c>
      <c r="GR18" s="221">
        <v>5</v>
      </c>
      <c r="GS18" s="221">
        <v>4</v>
      </c>
      <c r="GT18" s="221">
        <v>4</v>
      </c>
      <c r="GU18" s="221">
        <v>0</v>
      </c>
      <c r="GV18" s="221">
        <v>1</v>
      </c>
      <c r="GW18" s="221">
        <v>3</v>
      </c>
      <c r="GX18" s="221">
        <v>2</v>
      </c>
      <c r="GY18" s="221">
        <v>0</v>
      </c>
      <c r="GZ18" s="221">
        <v>0</v>
      </c>
      <c r="HA18" s="223">
        <v>35621</v>
      </c>
      <c r="HB18" s="223">
        <v>34917</v>
      </c>
      <c r="HC18" s="223">
        <v>70538</v>
      </c>
    </row>
    <row r="19" spans="1:211">
      <c r="A19" s="220">
        <v>3</v>
      </c>
      <c r="B19" s="221" t="s">
        <v>268</v>
      </c>
      <c r="C19" s="224">
        <v>816</v>
      </c>
      <c r="D19" s="221">
        <v>788</v>
      </c>
      <c r="E19" s="221">
        <v>831</v>
      </c>
      <c r="F19" s="221">
        <v>787</v>
      </c>
      <c r="G19" s="221">
        <v>825</v>
      </c>
      <c r="H19" s="221">
        <v>797</v>
      </c>
      <c r="I19" s="221">
        <v>804</v>
      </c>
      <c r="J19" s="221">
        <v>764</v>
      </c>
      <c r="K19" s="221">
        <v>860</v>
      </c>
      <c r="L19" s="221">
        <v>824</v>
      </c>
      <c r="M19" s="221">
        <v>872</v>
      </c>
      <c r="N19" s="221">
        <v>811</v>
      </c>
      <c r="O19" s="221">
        <v>954</v>
      </c>
      <c r="P19" s="221">
        <v>890</v>
      </c>
      <c r="Q19" s="221">
        <v>912</v>
      </c>
      <c r="R19" s="221">
        <v>858</v>
      </c>
      <c r="S19" s="221">
        <v>948</v>
      </c>
      <c r="T19" s="221">
        <v>835</v>
      </c>
      <c r="U19" s="221">
        <v>903</v>
      </c>
      <c r="V19" s="221">
        <v>814</v>
      </c>
      <c r="W19" s="221">
        <v>851</v>
      </c>
      <c r="X19" s="221">
        <v>931</v>
      </c>
      <c r="Y19" s="221">
        <v>935</v>
      </c>
      <c r="Z19" s="221">
        <v>835</v>
      </c>
      <c r="AA19" s="221">
        <v>916</v>
      </c>
      <c r="AB19" s="221">
        <v>883</v>
      </c>
      <c r="AC19" s="221">
        <v>969</v>
      </c>
      <c r="AD19" s="221">
        <v>961</v>
      </c>
      <c r="AE19" s="223">
        <v>1053</v>
      </c>
      <c r="AF19" s="221">
        <v>993</v>
      </c>
      <c r="AG19" s="221">
        <v>962</v>
      </c>
      <c r="AH19" s="221">
        <v>952</v>
      </c>
      <c r="AI19" s="223">
        <v>1049</v>
      </c>
      <c r="AJ19" s="221">
        <v>913</v>
      </c>
      <c r="AK19" s="223">
        <v>1019</v>
      </c>
      <c r="AL19" s="221">
        <v>971</v>
      </c>
      <c r="AM19" s="223">
        <v>1050</v>
      </c>
      <c r="AN19" s="223">
        <v>1003</v>
      </c>
      <c r="AO19" s="223">
        <v>1028</v>
      </c>
      <c r="AP19" s="223">
        <v>1053</v>
      </c>
      <c r="AQ19" s="223">
        <v>1109</v>
      </c>
      <c r="AR19" s="223">
        <v>1123</v>
      </c>
      <c r="AS19" s="223">
        <v>2219</v>
      </c>
      <c r="AT19" s="223">
        <v>1213</v>
      </c>
      <c r="AU19" s="223">
        <v>2049</v>
      </c>
      <c r="AV19" s="223">
        <v>1243</v>
      </c>
      <c r="AW19" s="223">
        <v>1494</v>
      </c>
      <c r="AX19" s="223">
        <v>1164</v>
      </c>
      <c r="AY19" s="223">
        <v>1357</v>
      </c>
      <c r="AZ19" s="223">
        <v>1251</v>
      </c>
      <c r="BA19" s="223">
        <v>1333</v>
      </c>
      <c r="BB19" s="223">
        <v>1254</v>
      </c>
      <c r="BC19" s="223">
        <v>1391</v>
      </c>
      <c r="BD19" s="223">
        <v>1273</v>
      </c>
      <c r="BE19" s="223">
        <v>1330</v>
      </c>
      <c r="BF19" s="223">
        <v>1237</v>
      </c>
      <c r="BG19" s="223">
        <v>1253</v>
      </c>
      <c r="BH19" s="223">
        <v>1139</v>
      </c>
      <c r="BI19" s="223">
        <v>1303</v>
      </c>
      <c r="BJ19" s="223">
        <v>1145</v>
      </c>
      <c r="BK19" s="223">
        <v>1232</v>
      </c>
      <c r="BL19" s="223">
        <v>1134</v>
      </c>
      <c r="BM19" s="223">
        <v>1182</v>
      </c>
      <c r="BN19" s="223">
        <v>1123</v>
      </c>
      <c r="BO19" s="223">
        <v>1197</v>
      </c>
      <c r="BP19" s="223">
        <v>1102</v>
      </c>
      <c r="BQ19" s="223">
        <v>1206</v>
      </c>
      <c r="BR19" s="223">
        <v>1088</v>
      </c>
      <c r="BS19" s="223">
        <v>1141</v>
      </c>
      <c r="BT19" s="223">
        <v>1027</v>
      </c>
      <c r="BU19" s="223">
        <v>1123</v>
      </c>
      <c r="BV19" s="223">
        <v>1126</v>
      </c>
      <c r="BW19" s="223">
        <v>1200</v>
      </c>
      <c r="BX19" s="223">
        <v>1152</v>
      </c>
      <c r="BY19" s="223">
        <v>1118</v>
      </c>
      <c r="BZ19" s="223">
        <v>1131</v>
      </c>
      <c r="CA19" s="223">
        <v>1291</v>
      </c>
      <c r="CB19" s="223">
        <v>1228</v>
      </c>
      <c r="CC19" s="223">
        <v>1293</v>
      </c>
      <c r="CD19" s="223">
        <v>1243</v>
      </c>
      <c r="CE19" s="223">
        <v>1251</v>
      </c>
      <c r="CF19" s="223">
        <v>1219</v>
      </c>
      <c r="CG19" s="223">
        <v>1280</v>
      </c>
      <c r="CH19" s="223">
        <v>1279</v>
      </c>
      <c r="CI19" s="223">
        <v>1275</v>
      </c>
      <c r="CJ19" s="223">
        <v>1272</v>
      </c>
      <c r="CK19" s="223">
        <v>1298</v>
      </c>
      <c r="CL19" s="223">
        <v>1242</v>
      </c>
      <c r="CM19" s="223">
        <v>1273</v>
      </c>
      <c r="CN19" s="223">
        <v>1364</v>
      </c>
      <c r="CO19" s="223">
        <v>1330</v>
      </c>
      <c r="CP19" s="223">
        <v>1324</v>
      </c>
      <c r="CQ19" s="223">
        <v>1237</v>
      </c>
      <c r="CR19" s="223">
        <v>1335</v>
      </c>
      <c r="CS19" s="223">
        <v>1311</v>
      </c>
      <c r="CT19" s="223">
        <v>1378</v>
      </c>
      <c r="CU19" s="223">
        <v>1297</v>
      </c>
      <c r="CV19" s="223">
        <v>1337</v>
      </c>
      <c r="CW19" s="223">
        <v>1231</v>
      </c>
      <c r="CX19" s="223">
        <v>1370</v>
      </c>
      <c r="CY19" s="223">
        <v>1326</v>
      </c>
      <c r="CZ19" s="223">
        <v>1553</v>
      </c>
      <c r="DA19" s="223">
        <v>1174</v>
      </c>
      <c r="DB19" s="223">
        <v>1338</v>
      </c>
      <c r="DC19" s="223">
        <v>1255</v>
      </c>
      <c r="DD19" s="223">
        <v>1281</v>
      </c>
      <c r="DE19" s="223">
        <v>1189</v>
      </c>
      <c r="DF19" s="223">
        <v>1240</v>
      </c>
      <c r="DG19" s="223">
        <v>1158</v>
      </c>
      <c r="DH19" s="223">
        <v>1319</v>
      </c>
      <c r="DI19" s="223">
        <v>1074</v>
      </c>
      <c r="DJ19" s="223">
        <v>1252</v>
      </c>
      <c r="DK19" s="223">
        <v>1062</v>
      </c>
      <c r="DL19" s="223">
        <v>1166</v>
      </c>
      <c r="DM19" s="223">
        <v>1091</v>
      </c>
      <c r="DN19" s="223">
        <v>1145</v>
      </c>
      <c r="DO19" s="223">
        <v>1155</v>
      </c>
      <c r="DP19" s="223">
        <v>1101</v>
      </c>
      <c r="DQ19" s="221">
        <v>992</v>
      </c>
      <c r="DR19" s="223">
        <v>1000</v>
      </c>
      <c r="DS19" s="221">
        <v>909</v>
      </c>
      <c r="DT19" s="221">
        <v>908</v>
      </c>
      <c r="DU19" s="221">
        <v>860</v>
      </c>
      <c r="DV19" s="221">
        <v>945</v>
      </c>
      <c r="DW19" s="221">
        <v>778</v>
      </c>
      <c r="DX19" s="221">
        <v>868</v>
      </c>
      <c r="DY19" s="221">
        <v>805</v>
      </c>
      <c r="DZ19" s="221">
        <v>824</v>
      </c>
      <c r="EA19" s="221">
        <v>802</v>
      </c>
      <c r="EB19" s="221">
        <v>752</v>
      </c>
      <c r="EC19" s="221">
        <v>791</v>
      </c>
      <c r="ED19" s="221">
        <v>675</v>
      </c>
      <c r="EE19" s="221">
        <v>736</v>
      </c>
      <c r="EF19" s="221">
        <v>725</v>
      </c>
      <c r="EG19" s="221">
        <v>695</v>
      </c>
      <c r="EH19" s="221">
        <v>656</v>
      </c>
      <c r="EI19" s="221">
        <v>627</v>
      </c>
      <c r="EJ19" s="221">
        <v>646</v>
      </c>
      <c r="EK19" s="221">
        <v>568</v>
      </c>
      <c r="EL19" s="221">
        <v>598</v>
      </c>
      <c r="EM19" s="221">
        <v>507</v>
      </c>
      <c r="EN19" s="221">
        <v>587</v>
      </c>
      <c r="EO19" s="221">
        <v>422</v>
      </c>
      <c r="EP19" s="221">
        <v>504</v>
      </c>
      <c r="EQ19" s="221">
        <v>380</v>
      </c>
      <c r="ER19" s="221">
        <v>424</v>
      </c>
      <c r="ES19" s="221">
        <v>324</v>
      </c>
      <c r="ET19" s="221">
        <v>399</v>
      </c>
      <c r="EU19" s="221">
        <v>272</v>
      </c>
      <c r="EV19" s="221">
        <v>379</v>
      </c>
      <c r="EW19" s="221">
        <v>291</v>
      </c>
      <c r="EX19" s="221">
        <v>348</v>
      </c>
      <c r="EY19" s="221">
        <v>275</v>
      </c>
      <c r="EZ19" s="221">
        <v>377</v>
      </c>
      <c r="FA19" s="221">
        <v>285</v>
      </c>
      <c r="FB19" s="221">
        <v>397</v>
      </c>
      <c r="FC19" s="221">
        <v>273</v>
      </c>
      <c r="FD19" s="221">
        <v>374</v>
      </c>
      <c r="FE19" s="221">
        <v>260</v>
      </c>
      <c r="FF19" s="221">
        <v>365</v>
      </c>
      <c r="FG19" s="221">
        <v>205</v>
      </c>
      <c r="FH19" s="221">
        <v>295</v>
      </c>
      <c r="FI19" s="221">
        <v>180</v>
      </c>
      <c r="FJ19" s="221">
        <v>259</v>
      </c>
      <c r="FK19" s="221">
        <v>134</v>
      </c>
      <c r="FL19" s="221">
        <v>244</v>
      </c>
      <c r="FM19" s="221">
        <v>133</v>
      </c>
      <c r="FN19" s="221">
        <v>234</v>
      </c>
      <c r="FO19" s="221">
        <v>149</v>
      </c>
      <c r="FP19" s="221">
        <v>206</v>
      </c>
      <c r="FQ19" s="221">
        <v>140</v>
      </c>
      <c r="FR19" s="221">
        <v>176</v>
      </c>
      <c r="FS19" s="221">
        <v>143</v>
      </c>
      <c r="FT19" s="221">
        <v>167</v>
      </c>
      <c r="FU19" s="221">
        <v>95</v>
      </c>
      <c r="FV19" s="221">
        <v>141</v>
      </c>
      <c r="FW19" s="221">
        <v>79</v>
      </c>
      <c r="FX19" s="221">
        <v>100</v>
      </c>
      <c r="FY19" s="221">
        <v>63</v>
      </c>
      <c r="FZ19" s="221">
        <v>112</v>
      </c>
      <c r="GA19" s="221">
        <v>45</v>
      </c>
      <c r="GB19" s="221">
        <v>68</v>
      </c>
      <c r="GC19" s="221">
        <v>31</v>
      </c>
      <c r="GD19" s="221">
        <v>54</v>
      </c>
      <c r="GE19" s="221">
        <v>31</v>
      </c>
      <c r="GF19" s="221">
        <v>45</v>
      </c>
      <c r="GG19" s="221">
        <v>17</v>
      </c>
      <c r="GH19" s="221">
        <v>36</v>
      </c>
      <c r="GI19" s="221">
        <v>15</v>
      </c>
      <c r="GJ19" s="221">
        <v>27</v>
      </c>
      <c r="GK19" s="221">
        <v>15</v>
      </c>
      <c r="GL19" s="221">
        <v>22</v>
      </c>
      <c r="GM19" s="221">
        <v>11</v>
      </c>
      <c r="GN19" s="221">
        <v>15</v>
      </c>
      <c r="GO19" s="221">
        <v>16</v>
      </c>
      <c r="GP19" s="221">
        <v>14</v>
      </c>
      <c r="GQ19" s="221">
        <v>12</v>
      </c>
      <c r="GR19" s="221">
        <v>12</v>
      </c>
      <c r="GS19" s="221">
        <v>8</v>
      </c>
      <c r="GT19" s="221">
        <v>3</v>
      </c>
      <c r="GU19" s="221">
        <v>3</v>
      </c>
      <c r="GV19" s="221">
        <v>5</v>
      </c>
      <c r="GW19" s="221">
        <v>2</v>
      </c>
      <c r="GX19" s="221">
        <v>10</v>
      </c>
      <c r="GY19" s="221">
        <v>0</v>
      </c>
      <c r="GZ19" s="221">
        <v>0</v>
      </c>
      <c r="HA19" s="223">
        <v>82024</v>
      </c>
      <c r="HB19" s="223">
        <v>80570</v>
      </c>
      <c r="HC19" s="223">
        <v>162594</v>
      </c>
    </row>
    <row r="20" spans="1:211">
      <c r="A20" s="220">
        <v>3</v>
      </c>
      <c r="B20" s="221" t="s">
        <v>269</v>
      </c>
      <c r="C20" s="224">
        <v>639</v>
      </c>
      <c r="D20" s="221">
        <v>616</v>
      </c>
      <c r="E20" s="221">
        <v>670</v>
      </c>
      <c r="F20" s="221">
        <v>666</v>
      </c>
      <c r="G20" s="221">
        <v>753</v>
      </c>
      <c r="H20" s="221">
        <v>658</v>
      </c>
      <c r="I20" s="221">
        <v>716</v>
      </c>
      <c r="J20" s="221">
        <v>711</v>
      </c>
      <c r="K20" s="221">
        <v>767</v>
      </c>
      <c r="L20" s="221">
        <v>734</v>
      </c>
      <c r="M20" s="221">
        <v>839</v>
      </c>
      <c r="N20" s="221">
        <v>804</v>
      </c>
      <c r="O20" s="221">
        <v>856</v>
      </c>
      <c r="P20" s="221">
        <v>803</v>
      </c>
      <c r="Q20" s="221">
        <v>902</v>
      </c>
      <c r="R20" s="221">
        <v>847</v>
      </c>
      <c r="S20" s="221">
        <v>852</v>
      </c>
      <c r="T20" s="221">
        <v>801</v>
      </c>
      <c r="U20" s="221">
        <v>837</v>
      </c>
      <c r="V20" s="221">
        <v>844</v>
      </c>
      <c r="W20" s="221">
        <v>885</v>
      </c>
      <c r="X20" s="221">
        <v>809</v>
      </c>
      <c r="Y20" s="221">
        <v>842</v>
      </c>
      <c r="Z20" s="221">
        <v>793</v>
      </c>
      <c r="AA20" s="221">
        <v>936</v>
      </c>
      <c r="AB20" s="221">
        <v>820</v>
      </c>
      <c r="AC20" s="221">
        <v>930</v>
      </c>
      <c r="AD20" s="221">
        <v>822</v>
      </c>
      <c r="AE20" s="221">
        <v>922</v>
      </c>
      <c r="AF20" s="221">
        <v>843</v>
      </c>
      <c r="AG20" s="221">
        <v>905</v>
      </c>
      <c r="AH20" s="221">
        <v>788</v>
      </c>
      <c r="AI20" s="221">
        <v>944</v>
      </c>
      <c r="AJ20" s="221">
        <v>891</v>
      </c>
      <c r="AK20" s="221">
        <v>956</v>
      </c>
      <c r="AL20" s="221">
        <v>917</v>
      </c>
      <c r="AM20" s="221">
        <v>978</v>
      </c>
      <c r="AN20" s="221">
        <v>969</v>
      </c>
      <c r="AO20" s="221">
        <v>999</v>
      </c>
      <c r="AP20" s="221">
        <v>985</v>
      </c>
      <c r="AQ20" s="223">
        <v>1078</v>
      </c>
      <c r="AR20" s="221">
        <v>994</v>
      </c>
      <c r="AS20" s="221">
        <v>887</v>
      </c>
      <c r="AT20" s="221">
        <v>968</v>
      </c>
      <c r="AU20" s="221">
        <v>919</v>
      </c>
      <c r="AV20" s="221">
        <v>990</v>
      </c>
      <c r="AW20" s="221">
        <v>995</v>
      </c>
      <c r="AX20" s="223">
        <v>1049</v>
      </c>
      <c r="AY20" s="223">
        <v>1046</v>
      </c>
      <c r="AZ20" s="223">
        <v>1014</v>
      </c>
      <c r="BA20" s="223">
        <v>1051</v>
      </c>
      <c r="BB20" s="223">
        <v>1087</v>
      </c>
      <c r="BC20" s="223">
        <v>1062</v>
      </c>
      <c r="BD20" s="223">
        <v>1023</v>
      </c>
      <c r="BE20" s="221">
        <v>997</v>
      </c>
      <c r="BF20" s="221">
        <v>962</v>
      </c>
      <c r="BG20" s="221">
        <v>974</v>
      </c>
      <c r="BH20" s="221">
        <v>930</v>
      </c>
      <c r="BI20" s="223">
        <v>1005</v>
      </c>
      <c r="BJ20" s="221">
        <v>942</v>
      </c>
      <c r="BK20" s="223">
        <v>1024</v>
      </c>
      <c r="BL20" s="221">
        <v>936</v>
      </c>
      <c r="BM20" s="221">
        <v>949</v>
      </c>
      <c r="BN20" s="221">
        <v>841</v>
      </c>
      <c r="BO20" s="221">
        <v>961</v>
      </c>
      <c r="BP20" s="221">
        <v>934</v>
      </c>
      <c r="BQ20" s="223">
        <v>1007</v>
      </c>
      <c r="BR20" s="221">
        <v>938</v>
      </c>
      <c r="BS20" s="221">
        <v>975</v>
      </c>
      <c r="BT20" s="221">
        <v>926</v>
      </c>
      <c r="BU20" s="221">
        <v>993</v>
      </c>
      <c r="BV20" s="221">
        <v>952</v>
      </c>
      <c r="BW20" s="223">
        <v>1038</v>
      </c>
      <c r="BX20" s="223">
        <v>1033</v>
      </c>
      <c r="BY20" s="223">
        <v>1045</v>
      </c>
      <c r="BZ20" s="221">
        <v>910</v>
      </c>
      <c r="CA20" s="223">
        <v>1036</v>
      </c>
      <c r="CB20" s="221">
        <v>952</v>
      </c>
      <c r="CC20" s="223">
        <v>1047</v>
      </c>
      <c r="CD20" s="223">
        <v>1021</v>
      </c>
      <c r="CE20" s="221">
        <v>977</v>
      </c>
      <c r="CF20" s="221">
        <v>973</v>
      </c>
      <c r="CG20" s="223">
        <v>1063</v>
      </c>
      <c r="CH20" s="223">
        <v>1062</v>
      </c>
      <c r="CI20" s="223">
        <v>1044</v>
      </c>
      <c r="CJ20" s="223">
        <v>1001</v>
      </c>
      <c r="CK20" s="223">
        <v>1120</v>
      </c>
      <c r="CL20" s="223">
        <v>1108</v>
      </c>
      <c r="CM20" s="223">
        <v>1191</v>
      </c>
      <c r="CN20" s="223">
        <v>1168</v>
      </c>
      <c r="CO20" s="223">
        <v>1065</v>
      </c>
      <c r="CP20" s="223">
        <v>1145</v>
      </c>
      <c r="CQ20" s="223">
        <v>1129</v>
      </c>
      <c r="CR20" s="223">
        <v>1156</v>
      </c>
      <c r="CS20" s="223">
        <v>1110</v>
      </c>
      <c r="CT20" s="223">
        <v>1078</v>
      </c>
      <c r="CU20" s="223">
        <v>1096</v>
      </c>
      <c r="CV20" s="223">
        <v>1069</v>
      </c>
      <c r="CW20" s="223">
        <v>1086</v>
      </c>
      <c r="CX20" s="223">
        <v>1064</v>
      </c>
      <c r="CY20" s="223">
        <v>1127</v>
      </c>
      <c r="CZ20" s="223">
        <v>1131</v>
      </c>
      <c r="DA20" s="221">
        <v>998</v>
      </c>
      <c r="DB20" s="223">
        <v>1064</v>
      </c>
      <c r="DC20" s="221">
        <v>969</v>
      </c>
      <c r="DD20" s="221">
        <v>951</v>
      </c>
      <c r="DE20" s="221">
        <v>898</v>
      </c>
      <c r="DF20" s="221">
        <v>903</v>
      </c>
      <c r="DG20" s="221">
        <v>887</v>
      </c>
      <c r="DH20" s="221">
        <v>847</v>
      </c>
      <c r="DI20" s="221">
        <v>846</v>
      </c>
      <c r="DJ20" s="221">
        <v>861</v>
      </c>
      <c r="DK20" s="221">
        <v>747</v>
      </c>
      <c r="DL20" s="221">
        <v>787</v>
      </c>
      <c r="DM20" s="221">
        <v>759</v>
      </c>
      <c r="DN20" s="221">
        <v>779</v>
      </c>
      <c r="DO20" s="221">
        <v>752</v>
      </c>
      <c r="DP20" s="221">
        <v>797</v>
      </c>
      <c r="DQ20" s="221">
        <v>722</v>
      </c>
      <c r="DR20" s="221">
        <v>760</v>
      </c>
      <c r="DS20" s="221">
        <v>623</v>
      </c>
      <c r="DT20" s="221">
        <v>691</v>
      </c>
      <c r="DU20" s="221">
        <v>633</v>
      </c>
      <c r="DV20" s="221">
        <v>645</v>
      </c>
      <c r="DW20" s="221">
        <v>486</v>
      </c>
      <c r="DX20" s="221">
        <v>542</v>
      </c>
      <c r="DY20" s="221">
        <v>526</v>
      </c>
      <c r="DZ20" s="221">
        <v>568</v>
      </c>
      <c r="EA20" s="221">
        <v>565</v>
      </c>
      <c r="EB20" s="221">
        <v>621</v>
      </c>
      <c r="EC20" s="221">
        <v>487</v>
      </c>
      <c r="ED20" s="221">
        <v>511</v>
      </c>
      <c r="EE20" s="221">
        <v>495</v>
      </c>
      <c r="EF20" s="221">
        <v>536</v>
      </c>
      <c r="EG20" s="221">
        <v>520</v>
      </c>
      <c r="EH20" s="221">
        <v>567</v>
      </c>
      <c r="EI20" s="221">
        <v>468</v>
      </c>
      <c r="EJ20" s="221">
        <v>511</v>
      </c>
      <c r="EK20" s="221">
        <v>496</v>
      </c>
      <c r="EL20" s="221">
        <v>549</v>
      </c>
      <c r="EM20" s="221">
        <v>458</v>
      </c>
      <c r="EN20" s="221">
        <v>523</v>
      </c>
      <c r="EO20" s="221">
        <v>433</v>
      </c>
      <c r="EP20" s="221">
        <v>442</v>
      </c>
      <c r="EQ20" s="221">
        <v>320</v>
      </c>
      <c r="ER20" s="221">
        <v>370</v>
      </c>
      <c r="ES20" s="221">
        <v>242</v>
      </c>
      <c r="ET20" s="221">
        <v>285</v>
      </c>
      <c r="EU20" s="221">
        <v>240</v>
      </c>
      <c r="EV20" s="221">
        <v>266</v>
      </c>
      <c r="EW20" s="221">
        <v>221</v>
      </c>
      <c r="EX20" s="221">
        <v>306</v>
      </c>
      <c r="EY20" s="221">
        <v>275</v>
      </c>
      <c r="EZ20" s="221">
        <v>273</v>
      </c>
      <c r="FA20" s="221">
        <v>244</v>
      </c>
      <c r="FB20" s="221">
        <v>297</v>
      </c>
      <c r="FC20" s="221">
        <v>230</v>
      </c>
      <c r="FD20" s="221">
        <v>260</v>
      </c>
      <c r="FE20" s="221">
        <v>209</v>
      </c>
      <c r="FF20" s="221">
        <v>247</v>
      </c>
      <c r="FG20" s="221">
        <v>165</v>
      </c>
      <c r="FH20" s="221">
        <v>186</v>
      </c>
      <c r="FI20" s="221">
        <v>161</v>
      </c>
      <c r="FJ20" s="221">
        <v>199</v>
      </c>
      <c r="FK20" s="221">
        <v>140</v>
      </c>
      <c r="FL20" s="221">
        <v>174</v>
      </c>
      <c r="FM20" s="221">
        <v>124</v>
      </c>
      <c r="FN20" s="221">
        <v>153</v>
      </c>
      <c r="FO20" s="221">
        <v>93</v>
      </c>
      <c r="FP20" s="221">
        <v>129</v>
      </c>
      <c r="FQ20" s="221">
        <v>92</v>
      </c>
      <c r="FR20" s="221">
        <v>141</v>
      </c>
      <c r="FS20" s="221">
        <v>107</v>
      </c>
      <c r="FT20" s="221">
        <v>142</v>
      </c>
      <c r="FU20" s="221">
        <v>68</v>
      </c>
      <c r="FV20" s="221">
        <v>123</v>
      </c>
      <c r="FW20" s="221">
        <v>61</v>
      </c>
      <c r="FX20" s="221">
        <v>81</v>
      </c>
      <c r="FY20" s="221">
        <v>66</v>
      </c>
      <c r="FZ20" s="221">
        <v>58</v>
      </c>
      <c r="GA20" s="221">
        <v>55</v>
      </c>
      <c r="GB20" s="221">
        <v>60</v>
      </c>
      <c r="GC20" s="221">
        <v>53</v>
      </c>
      <c r="GD20" s="221">
        <v>59</v>
      </c>
      <c r="GE20" s="221">
        <v>36</v>
      </c>
      <c r="GF20" s="221">
        <v>35</v>
      </c>
      <c r="GG20" s="221">
        <v>28</v>
      </c>
      <c r="GH20" s="221">
        <v>51</v>
      </c>
      <c r="GI20" s="221">
        <v>20</v>
      </c>
      <c r="GJ20" s="221">
        <v>22</v>
      </c>
      <c r="GK20" s="221">
        <v>15</v>
      </c>
      <c r="GL20" s="221">
        <v>18</v>
      </c>
      <c r="GM20" s="221">
        <v>16</v>
      </c>
      <c r="GN20" s="221">
        <v>21</v>
      </c>
      <c r="GO20" s="221">
        <v>12</v>
      </c>
      <c r="GP20" s="221">
        <v>14</v>
      </c>
      <c r="GQ20" s="221">
        <v>13</v>
      </c>
      <c r="GR20" s="221">
        <v>19</v>
      </c>
      <c r="GS20" s="221">
        <v>8</v>
      </c>
      <c r="GT20" s="221">
        <v>11</v>
      </c>
      <c r="GU20" s="221">
        <v>2</v>
      </c>
      <c r="GV20" s="221">
        <v>3</v>
      </c>
      <c r="GW20" s="221">
        <v>7</v>
      </c>
      <c r="GX20" s="221">
        <v>15</v>
      </c>
      <c r="GY20" s="221">
        <v>0</v>
      </c>
      <c r="GZ20" s="221">
        <v>0</v>
      </c>
      <c r="HA20" s="223">
        <v>66316</v>
      </c>
      <c r="HB20" s="223">
        <v>65951</v>
      </c>
      <c r="HC20" s="223">
        <v>132267</v>
      </c>
    </row>
    <row r="21" spans="1:211">
      <c r="A21" s="220">
        <v>3</v>
      </c>
      <c r="B21" s="221" t="s">
        <v>271</v>
      </c>
      <c r="C21" s="224">
        <v>338</v>
      </c>
      <c r="D21" s="221">
        <v>327</v>
      </c>
      <c r="E21" s="221">
        <v>325</v>
      </c>
      <c r="F21" s="221">
        <v>323</v>
      </c>
      <c r="G21" s="221">
        <v>349</v>
      </c>
      <c r="H21" s="221">
        <v>341</v>
      </c>
      <c r="I21" s="221">
        <v>341</v>
      </c>
      <c r="J21" s="221">
        <v>332</v>
      </c>
      <c r="K21" s="221">
        <v>403</v>
      </c>
      <c r="L21" s="221">
        <v>351</v>
      </c>
      <c r="M21" s="221">
        <v>378</v>
      </c>
      <c r="N21" s="221">
        <v>309</v>
      </c>
      <c r="O21" s="221">
        <v>418</v>
      </c>
      <c r="P21" s="221">
        <v>388</v>
      </c>
      <c r="Q21" s="221">
        <v>413</v>
      </c>
      <c r="R21" s="221">
        <v>403</v>
      </c>
      <c r="S21" s="221">
        <v>426</v>
      </c>
      <c r="T21" s="221">
        <v>386</v>
      </c>
      <c r="U21" s="221">
        <v>447</v>
      </c>
      <c r="V21" s="221">
        <v>414</v>
      </c>
      <c r="W21" s="221">
        <v>407</v>
      </c>
      <c r="X21" s="221">
        <v>400</v>
      </c>
      <c r="Y21" s="221">
        <v>421</v>
      </c>
      <c r="Z21" s="221">
        <v>434</v>
      </c>
      <c r="AA21" s="221">
        <v>393</v>
      </c>
      <c r="AB21" s="221">
        <v>384</v>
      </c>
      <c r="AC21" s="221">
        <v>385</v>
      </c>
      <c r="AD21" s="221">
        <v>360</v>
      </c>
      <c r="AE21" s="221">
        <v>444</v>
      </c>
      <c r="AF21" s="221">
        <v>426</v>
      </c>
      <c r="AG21" s="221">
        <v>412</v>
      </c>
      <c r="AH21" s="221">
        <v>367</v>
      </c>
      <c r="AI21" s="221">
        <v>401</v>
      </c>
      <c r="AJ21" s="221">
        <v>414</v>
      </c>
      <c r="AK21" s="221">
        <v>429</v>
      </c>
      <c r="AL21" s="221">
        <v>445</v>
      </c>
      <c r="AM21" s="221">
        <v>430</v>
      </c>
      <c r="AN21" s="221">
        <v>405</v>
      </c>
      <c r="AO21" s="221">
        <v>456</v>
      </c>
      <c r="AP21" s="221">
        <v>463</v>
      </c>
      <c r="AQ21" s="221">
        <v>459</v>
      </c>
      <c r="AR21" s="221">
        <v>448</v>
      </c>
      <c r="AS21" s="221">
        <v>391</v>
      </c>
      <c r="AT21" s="221">
        <v>458</v>
      </c>
      <c r="AU21" s="221">
        <v>431</v>
      </c>
      <c r="AV21" s="221">
        <v>487</v>
      </c>
      <c r="AW21" s="221">
        <v>475</v>
      </c>
      <c r="AX21" s="221">
        <v>435</v>
      </c>
      <c r="AY21" s="221">
        <v>443</v>
      </c>
      <c r="AZ21" s="221">
        <v>443</v>
      </c>
      <c r="BA21" s="221">
        <v>428</v>
      </c>
      <c r="BB21" s="221">
        <v>430</v>
      </c>
      <c r="BC21" s="221">
        <v>451</v>
      </c>
      <c r="BD21" s="221">
        <v>420</v>
      </c>
      <c r="BE21" s="221">
        <v>420</v>
      </c>
      <c r="BF21" s="221">
        <v>420</v>
      </c>
      <c r="BG21" s="221">
        <v>447</v>
      </c>
      <c r="BH21" s="221">
        <v>387</v>
      </c>
      <c r="BI21" s="221">
        <v>396</v>
      </c>
      <c r="BJ21" s="221">
        <v>377</v>
      </c>
      <c r="BK21" s="221">
        <v>396</v>
      </c>
      <c r="BL21" s="221">
        <v>398</v>
      </c>
      <c r="BM21" s="221">
        <v>450</v>
      </c>
      <c r="BN21" s="221">
        <v>385</v>
      </c>
      <c r="BO21" s="221">
        <v>414</v>
      </c>
      <c r="BP21" s="221">
        <v>389</v>
      </c>
      <c r="BQ21" s="221">
        <v>440</v>
      </c>
      <c r="BR21" s="221">
        <v>442</v>
      </c>
      <c r="BS21" s="221">
        <v>431</v>
      </c>
      <c r="BT21" s="221">
        <v>414</v>
      </c>
      <c r="BU21" s="221">
        <v>456</v>
      </c>
      <c r="BV21" s="221">
        <v>426</v>
      </c>
      <c r="BW21" s="221">
        <v>457</v>
      </c>
      <c r="BX21" s="221">
        <v>447</v>
      </c>
      <c r="BY21" s="221">
        <v>461</v>
      </c>
      <c r="BZ21" s="221">
        <v>427</v>
      </c>
      <c r="CA21" s="221">
        <v>483</v>
      </c>
      <c r="CB21" s="221">
        <v>402</v>
      </c>
      <c r="CC21" s="221">
        <v>467</v>
      </c>
      <c r="CD21" s="221">
        <v>465</v>
      </c>
      <c r="CE21" s="221">
        <v>411</v>
      </c>
      <c r="CF21" s="221">
        <v>361</v>
      </c>
      <c r="CG21" s="221">
        <v>509</v>
      </c>
      <c r="CH21" s="221">
        <v>469</v>
      </c>
      <c r="CI21" s="221">
        <v>418</v>
      </c>
      <c r="CJ21" s="221">
        <v>385</v>
      </c>
      <c r="CK21" s="221">
        <v>435</v>
      </c>
      <c r="CL21" s="221">
        <v>403</v>
      </c>
      <c r="CM21" s="221">
        <v>439</v>
      </c>
      <c r="CN21" s="221">
        <v>440</v>
      </c>
      <c r="CO21" s="221">
        <v>433</v>
      </c>
      <c r="CP21" s="221">
        <v>390</v>
      </c>
      <c r="CQ21" s="221">
        <v>470</v>
      </c>
      <c r="CR21" s="221">
        <v>454</v>
      </c>
      <c r="CS21" s="221">
        <v>422</v>
      </c>
      <c r="CT21" s="221">
        <v>417</v>
      </c>
      <c r="CU21" s="221">
        <v>434</v>
      </c>
      <c r="CV21" s="221">
        <v>396</v>
      </c>
      <c r="CW21" s="221">
        <v>394</v>
      </c>
      <c r="CX21" s="221">
        <v>392</v>
      </c>
      <c r="CY21" s="221">
        <v>422</v>
      </c>
      <c r="CZ21" s="221">
        <v>407</v>
      </c>
      <c r="DA21" s="221">
        <v>402</v>
      </c>
      <c r="DB21" s="221">
        <v>378</v>
      </c>
      <c r="DC21" s="221">
        <v>318</v>
      </c>
      <c r="DD21" s="221">
        <v>348</v>
      </c>
      <c r="DE21" s="221">
        <v>331</v>
      </c>
      <c r="DF21" s="221">
        <v>288</v>
      </c>
      <c r="DG21" s="221">
        <v>306</v>
      </c>
      <c r="DH21" s="221">
        <v>307</v>
      </c>
      <c r="DI21" s="221">
        <v>336</v>
      </c>
      <c r="DJ21" s="221">
        <v>268</v>
      </c>
      <c r="DK21" s="221">
        <v>277</v>
      </c>
      <c r="DL21" s="221">
        <v>267</v>
      </c>
      <c r="DM21" s="221">
        <v>279</v>
      </c>
      <c r="DN21" s="221">
        <v>260</v>
      </c>
      <c r="DO21" s="221">
        <v>301</v>
      </c>
      <c r="DP21" s="221">
        <v>271</v>
      </c>
      <c r="DQ21" s="221">
        <v>250</v>
      </c>
      <c r="DR21" s="221">
        <v>240</v>
      </c>
      <c r="DS21" s="221">
        <v>239</v>
      </c>
      <c r="DT21" s="221">
        <v>225</v>
      </c>
      <c r="DU21" s="221">
        <v>235</v>
      </c>
      <c r="DV21" s="221">
        <v>225</v>
      </c>
      <c r="DW21" s="221">
        <v>155</v>
      </c>
      <c r="DX21" s="221">
        <v>162</v>
      </c>
      <c r="DY21" s="221">
        <v>186</v>
      </c>
      <c r="DZ21" s="221">
        <v>180</v>
      </c>
      <c r="EA21" s="221">
        <v>182</v>
      </c>
      <c r="EB21" s="221">
        <v>210</v>
      </c>
      <c r="EC21" s="221">
        <v>183</v>
      </c>
      <c r="ED21" s="221">
        <v>184</v>
      </c>
      <c r="EE21" s="221">
        <v>169</v>
      </c>
      <c r="EF21" s="221">
        <v>177</v>
      </c>
      <c r="EG21" s="221">
        <v>173</v>
      </c>
      <c r="EH21" s="221">
        <v>190</v>
      </c>
      <c r="EI21" s="221">
        <v>170</v>
      </c>
      <c r="EJ21" s="221">
        <v>185</v>
      </c>
      <c r="EK21" s="221">
        <v>188</v>
      </c>
      <c r="EL21" s="221">
        <v>154</v>
      </c>
      <c r="EM21" s="221">
        <v>145</v>
      </c>
      <c r="EN21" s="221">
        <v>173</v>
      </c>
      <c r="EO21" s="221">
        <v>146</v>
      </c>
      <c r="EP21" s="221">
        <v>144</v>
      </c>
      <c r="EQ21" s="221">
        <v>108</v>
      </c>
      <c r="ER21" s="221">
        <v>118</v>
      </c>
      <c r="ES21" s="221">
        <v>90</v>
      </c>
      <c r="ET21" s="221">
        <v>103</v>
      </c>
      <c r="EU21" s="221">
        <v>88</v>
      </c>
      <c r="EV21" s="221">
        <v>84</v>
      </c>
      <c r="EW21" s="221">
        <v>90</v>
      </c>
      <c r="EX21" s="221">
        <v>100</v>
      </c>
      <c r="EY21" s="221">
        <v>84</v>
      </c>
      <c r="EZ21" s="221">
        <v>66</v>
      </c>
      <c r="FA21" s="221">
        <v>76</v>
      </c>
      <c r="FB21" s="221">
        <v>88</v>
      </c>
      <c r="FC21" s="221">
        <v>54</v>
      </c>
      <c r="FD21" s="221">
        <v>74</v>
      </c>
      <c r="FE21" s="221">
        <v>78</v>
      </c>
      <c r="FF21" s="221">
        <v>72</v>
      </c>
      <c r="FG21" s="221">
        <v>46</v>
      </c>
      <c r="FH21" s="221">
        <v>60</v>
      </c>
      <c r="FI21" s="221">
        <v>39</v>
      </c>
      <c r="FJ21" s="221">
        <v>56</v>
      </c>
      <c r="FK21" s="221">
        <v>35</v>
      </c>
      <c r="FL21" s="221">
        <v>29</v>
      </c>
      <c r="FM21" s="221">
        <v>43</v>
      </c>
      <c r="FN21" s="221">
        <v>48</v>
      </c>
      <c r="FO21" s="221">
        <v>30</v>
      </c>
      <c r="FP21" s="221">
        <v>44</v>
      </c>
      <c r="FQ21" s="221">
        <v>32</v>
      </c>
      <c r="FR21" s="221">
        <v>44</v>
      </c>
      <c r="FS21" s="221">
        <v>34</v>
      </c>
      <c r="FT21" s="221">
        <v>42</v>
      </c>
      <c r="FU21" s="221">
        <v>19</v>
      </c>
      <c r="FV21" s="221">
        <v>36</v>
      </c>
      <c r="FW21" s="221">
        <v>22</v>
      </c>
      <c r="FX21" s="221">
        <v>12</v>
      </c>
      <c r="FY21" s="221">
        <v>21</v>
      </c>
      <c r="FZ21" s="221">
        <v>29</v>
      </c>
      <c r="GA21" s="221">
        <v>16</v>
      </c>
      <c r="GB21" s="221">
        <v>16</v>
      </c>
      <c r="GC21" s="221">
        <v>20</v>
      </c>
      <c r="GD21" s="221">
        <v>21</v>
      </c>
      <c r="GE21" s="221">
        <v>7</v>
      </c>
      <c r="GF21" s="221">
        <v>12</v>
      </c>
      <c r="GG21" s="221">
        <v>10</v>
      </c>
      <c r="GH21" s="221">
        <v>12</v>
      </c>
      <c r="GI21" s="221">
        <v>5</v>
      </c>
      <c r="GJ21" s="221">
        <v>12</v>
      </c>
      <c r="GK21" s="221">
        <v>7</v>
      </c>
      <c r="GL21" s="221">
        <v>7</v>
      </c>
      <c r="GM21" s="221">
        <v>10</v>
      </c>
      <c r="GN21" s="221">
        <v>6</v>
      </c>
      <c r="GO21" s="221">
        <v>3</v>
      </c>
      <c r="GP21" s="221">
        <v>4</v>
      </c>
      <c r="GQ21" s="221">
        <v>4</v>
      </c>
      <c r="GR21" s="221">
        <v>5</v>
      </c>
      <c r="GS21" s="221">
        <v>2</v>
      </c>
      <c r="GT21" s="221">
        <v>6</v>
      </c>
      <c r="GU21" s="221">
        <v>0</v>
      </c>
      <c r="GV21" s="221">
        <v>1</v>
      </c>
      <c r="GW21" s="221">
        <v>5</v>
      </c>
      <c r="GX21" s="221">
        <v>2</v>
      </c>
      <c r="GY21" s="221">
        <v>0</v>
      </c>
      <c r="GZ21" s="221">
        <v>0</v>
      </c>
      <c r="HA21" s="223">
        <v>27648</v>
      </c>
      <c r="HB21" s="223">
        <v>26731</v>
      </c>
      <c r="HC21" s="223">
        <v>54379</v>
      </c>
    </row>
    <row r="22" spans="1:211">
      <c r="A22" s="220">
        <v>3</v>
      </c>
      <c r="B22" s="221" t="s">
        <v>272</v>
      </c>
      <c r="C22" s="224">
        <v>167</v>
      </c>
      <c r="D22" s="221">
        <v>132</v>
      </c>
      <c r="E22" s="221">
        <v>176</v>
      </c>
      <c r="F22" s="221">
        <v>172</v>
      </c>
      <c r="G22" s="221">
        <v>176</v>
      </c>
      <c r="H22" s="221">
        <v>154</v>
      </c>
      <c r="I22" s="221">
        <v>173</v>
      </c>
      <c r="J22" s="221">
        <v>136</v>
      </c>
      <c r="K22" s="221">
        <v>199</v>
      </c>
      <c r="L22" s="221">
        <v>182</v>
      </c>
      <c r="M22" s="221">
        <v>189</v>
      </c>
      <c r="N22" s="221">
        <v>170</v>
      </c>
      <c r="O22" s="221">
        <v>190</v>
      </c>
      <c r="P22" s="221">
        <v>186</v>
      </c>
      <c r="Q22" s="221">
        <v>190</v>
      </c>
      <c r="R22" s="221">
        <v>174</v>
      </c>
      <c r="S22" s="221">
        <v>205</v>
      </c>
      <c r="T22" s="221">
        <v>162</v>
      </c>
      <c r="U22" s="221">
        <v>201</v>
      </c>
      <c r="V22" s="221">
        <v>174</v>
      </c>
      <c r="W22" s="221">
        <v>187</v>
      </c>
      <c r="X22" s="221">
        <v>187</v>
      </c>
      <c r="Y22" s="221">
        <v>190</v>
      </c>
      <c r="Z22" s="221">
        <v>161</v>
      </c>
      <c r="AA22" s="221">
        <v>162</v>
      </c>
      <c r="AB22" s="221">
        <v>138</v>
      </c>
      <c r="AC22" s="221">
        <v>178</v>
      </c>
      <c r="AD22" s="221">
        <v>168</v>
      </c>
      <c r="AE22" s="221">
        <v>220</v>
      </c>
      <c r="AF22" s="221">
        <v>172</v>
      </c>
      <c r="AG22" s="221">
        <v>192</v>
      </c>
      <c r="AH22" s="221">
        <v>176</v>
      </c>
      <c r="AI22" s="221">
        <v>209</v>
      </c>
      <c r="AJ22" s="221">
        <v>146</v>
      </c>
      <c r="AK22" s="221">
        <v>182</v>
      </c>
      <c r="AL22" s="221">
        <v>172</v>
      </c>
      <c r="AM22" s="221">
        <v>198</v>
      </c>
      <c r="AN22" s="221">
        <v>188</v>
      </c>
      <c r="AO22" s="221">
        <v>188</v>
      </c>
      <c r="AP22" s="221">
        <v>190</v>
      </c>
      <c r="AQ22" s="221">
        <v>222</v>
      </c>
      <c r="AR22" s="221">
        <v>190</v>
      </c>
      <c r="AS22" s="221">
        <v>173</v>
      </c>
      <c r="AT22" s="221">
        <v>195</v>
      </c>
      <c r="AU22" s="221">
        <v>205</v>
      </c>
      <c r="AV22" s="221">
        <v>250</v>
      </c>
      <c r="AW22" s="221">
        <v>216</v>
      </c>
      <c r="AX22" s="221">
        <v>213</v>
      </c>
      <c r="AY22" s="221">
        <v>238</v>
      </c>
      <c r="AZ22" s="221">
        <v>211</v>
      </c>
      <c r="BA22" s="221">
        <v>240</v>
      </c>
      <c r="BB22" s="221">
        <v>223</v>
      </c>
      <c r="BC22" s="221">
        <v>242</v>
      </c>
      <c r="BD22" s="221">
        <v>209</v>
      </c>
      <c r="BE22" s="221">
        <v>229</v>
      </c>
      <c r="BF22" s="221">
        <v>224</v>
      </c>
      <c r="BG22" s="221">
        <v>247</v>
      </c>
      <c r="BH22" s="221">
        <v>267</v>
      </c>
      <c r="BI22" s="221">
        <v>219</v>
      </c>
      <c r="BJ22" s="221">
        <v>204</v>
      </c>
      <c r="BK22" s="221">
        <v>242</v>
      </c>
      <c r="BL22" s="221">
        <v>202</v>
      </c>
      <c r="BM22" s="221">
        <v>218</v>
      </c>
      <c r="BN22" s="221">
        <v>200</v>
      </c>
      <c r="BO22" s="221">
        <v>229</v>
      </c>
      <c r="BP22" s="221">
        <v>186</v>
      </c>
      <c r="BQ22" s="221">
        <v>218</v>
      </c>
      <c r="BR22" s="221">
        <v>189</v>
      </c>
      <c r="BS22" s="221">
        <v>194</v>
      </c>
      <c r="BT22" s="221">
        <v>195</v>
      </c>
      <c r="BU22" s="221">
        <v>211</v>
      </c>
      <c r="BV22" s="221">
        <v>183</v>
      </c>
      <c r="BW22" s="221">
        <v>207</v>
      </c>
      <c r="BX22" s="221">
        <v>199</v>
      </c>
      <c r="BY22" s="221">
        <v>227</v>
      </c>
      <c r="BZ22" s="221">
        <v>223</v>
      </c>
      <c r="CA22" s="221">
        <v>228</v>
      </c>
      <c r="CB22" s="221">
        <v>194</v>
      </c>
      <c r="CC22" s="221">
        <v>255</v>
      </c>
      <c r="CD22" s="221">
        <v>234</v>
      </c>
      <c r="CE22" s="221">
        <v>221</v>
      </c>
      <c r="CF22" s="221">
        <v>195</v>
      </c>
      <c r="CG22" s="221">
        <v>223</v>
      </c>
      <c r="CH22" s="221">
        <v>227</v>
      </c>
      <c r="CI22" s="221">
        <v>210</v>
      </c>
      <c r="CJ22" s="221">
        <v>183</v>
      </c>
      <c r="CK22" s="221">
        <v>213</v>
      </c>
      <c r="CL22" s="221">
        <v>211</v>
      </c>
      <c r="CM22" s="221">
        <v>257</v>
      </c>
      <c r="CN22" s="221">
        <v>233</v>
      </c>
      <c r="CO22" s="221">
        <v>185</v>
      </c>
      <c r="CP22" s="221">
        <v>200</v>
      </c>
      <c r="CQ22" s="221">
        <v>210</v>
      </c>
      <c r="CR22" s="221">
        <v>252</v>
      </c>
      <c r="CS22" s="221">
        <v>229</v>
      </c>
      <c r="CT22" s="221">
        <v>214</v>
      </c>
      <c r="CU22" s="221">
        <v>217</v>
      </c>
      <c r="CV22" s="221">
        <v>213</v>
      </c>
      <c r="CW22" s="221">
        <v>223</v>
      </c>
      <c r="CX22" s="221">
        <v>229</v>
      </c>
      <c r="CY22" s="221">
        <v>269</v>
      </c>
      <c r="CZ22" s="221">
        <v>212</v>
      </c>
      <c r="DA22" s="221">
        <v>218</v>
      </c>
      <c r="DB22" s="221">
        <v>223</v>
      </c>
      <c r="DC22" s="221">
        <v>207</v>
      </c>
      <c r="DD22" s="221">
        <v>227</v>
      </c>
      <c r="DE22" s="221">
        <v>186</v>
      </c>
      <c r="DF22" s="221">
        <v>193</v>
      </c>
      <c r="DG22" s="221">
        <v>192</v>
      </c>
      <c r="DH22" s="221">
        <v>188</v>
      </c>
      <c r="DI22" s="221">
        <v>184</v>
      </c>
      <c r="DJ22" s="221">
        <v>167</v>
      </c>
      <c r="DK22" s="221">
        <v>143</v>
      </c>
      <c r="DL22" s="221">
        <v>147</v>
      </c>
      <c r="DM22" s="221">
        <v>150</v>
      </c>
      <c r="DN22" s="221">
        <v>139</v>
      </c>
      <c r="DO22" s="221">
        <v>164</v>
      </c>
      <c r="DP22" s="221">
        <v>141</v>
      </c>
      <c r="DQ22" s="221">
        <v>149</v>
      </c>
      <c r="DR22" s="221">
        <v>135</v>
      </c>
      <c r="DS22" s="221">
        <v>115</v>
      </c>
      <c r="DT22" s="221">
        <v>135</v>
      </c>
      <c r="DU22" s="221">
        <v>114</v>
      </c>
      <c r="DV22" s="221">
        <v>127</v>
      </c>
      <c r="DW22" s="221">
        <v>105</v>
      </c>
      <c r="DX22" s="221">
        <v>132</v>
      </c>
      <c r="DY22" s="221">
        <v>106</v>
      </c>
      <c r="DZ22" s="221">
        <v>104</v>
      </c>
      <c r="EA22" s="221">
        <v>86</v>
      </c>
      <c r="EB22" s="221">
        <v>110</v>
      </c>
      <c r="EC22" s="221">
        <v>106</v>
      </c>
      <c r="ED22" s="221">
        <v>111</v>
      </c>
      <c r="EE22" s="221">
        <v>92</v>
      </c>
      <c r="EF22" s="221">
        <v>99</v>
      </c>
      <c r="EG22" s="221">
        <v>74</v>
      </c>
      <c r="EH22" s="221">
        <v>88</v>
      </c>
      <c r="EI22" s="221">
        <v>99</v>
      </c>
      <c r="EJ22" s="221">
        <v>105</v>
      </c>
      <c r="EK22" s="221">
        <v>61</v>
      </c>
      <c r="EL22" s="221">
        <v>81</v>
      </c>
      <c r="EM22" s="221">
        <v>75</v>
      </c>
      <c r="EN22" s="221">
        <v>73</v>
      </c>
      <c r="EO22" s="221">
        <v>68</v>
      </c>
      <c r="EP22" s="221">
        <v>57</v>
      </c>
      <c r="EQ22" s="221">
        <v>43</v>
      </c>
      <c r="ER22" s="221">
        <v>56</v>
      </c>
      <c r="ES22" s="221">
        <v>49</v>
      </c>
      <c r="ET22" s="221">
        <v>56</v>
      </c>
      <c r="EU22" s="221">
        <v>51</v>
      </c>
      <c r="EV22" s="221">
        <v>34</v>
      </c>
      <c r="EW22" s="221">
        <v>40</v>
      </c>
      <c r="EX22" s="221">
        <v>39</v>
      </c>
      <c r="EY22" s="221">
        <v>41</v>
      </c>
      <c r="EZ22" s="221">
        <v>49</v>
      </c>
      <c r="FA22" s="221">
        <v>40</v>
      </c>
      <c r="FB22" s="221">
        <v>50</v>
      </c>
      <c r="FC22" s="221">
        <v>32</v>
      </c>
      <c r="FD22" s="221">
        <v>49</v>
      </c>
      <c r="FE22" s="221">
        <v>28</v>
      </c>
      <c r="FF22" s="221">
        <v>45</v>
      </c>
      <c r="FG22" s="221">
        <v>29</v>
      </c>
      <c r="FH22" s="221">
        <v>39</v>
      </c>
      <c r="FI22" s="221">
        <v>26</v>
      </c>
      <c r="FJ22" s="221">
        <v>38</v>
      </c>
      <c r="FK22" s="221">
        <v>21</v>
      </c>
      <c r="FL22" s="221">
        <v>28</v>
      </c>
      <c r="FM22" s="221">
        <v>14</v>
      </c>
      <c r="FN22" s="221">
        <v>21</v>
      </c>
      <c r="FO22" s="221">
        <v>19</v>
      </c>
      <c r="FP22" s="221">
        <v>25</v>
      </c>
      <c r="FQ22" s="221">
        <v>16</v>
      </c>
      <c r="FR22" s="221">
        <v>21</v>
      </c>
      <c r="FS22" s="221">
        <v>23</v>
      </c>
      <c r="FT22" s="221">
        <v>24</v>
      </c>
      <c r="FU22" s="221">
        <v>5</v>
      </c>
      <c r="FV22" s="221">
        <v>13</v>
      </c>
      <c r="FW22" s="221">
        <v>17</v>
      </c>
      <c r="FX22" s="221">
        <v>17</v>
      </c>
      <c r="FY22" s="221">
        <v>9</v>
      </c>
      <c r="FZ22" s="221">
        <v>20</v>
      </c>
      <c r="GA22" s="221">
        <v>11</v>
      </c>
      <c r="GB22" s="221">
        <v>9</v>
      </c>
      <c r="GC22" s="221">
        <v>6</v>
      </c>
      <c r="GD22" s="221">
        <v>4</v>
      </c>
      <c r="GE22" s="221">
        <v>4</v>
      </c>
      <c r="GF22" s="221">
        <v>9</v>
      </c>
      <c r="GG22" s="221">
        <v>3</v>
      </c>
      <c r="GH22" s="221">
        <v>4</v>
      </c>
      <c r="GI22" s="221">
        <v>1</v>
      </c>
      <c r="GJ22" s="221">
        <v>3</v>
      </c>
      <c r="GK22" s="221">
        <v>4</v>
      </c>
      <c r="GL22" s="221">
        <v>4</v>
      </c>
      <c r="GM22" s="221">
        <v>1</v>
      </c>
      <c r="GN22" s="221">
        <v>1</v>
      </c>
      <c r="GO22" s="221">
        <v>0</v>
      </c>
      <c r="GP22" s="221">
        <v>1</v>
      </c>
      <c r="GQ22" s="221">
        <v>0</v>
      </c>
      <c r="GR22" s="221">
        <v>0</v>
      </c>
      <c r="GS22" s="221">
        <v>0</v>
      </c>
      <c r="GT22" s="221">
        <v>0</v>
      </c>
      <c r="GU22" s="221">
        <v>0</v>
      </c>
      <c r="GV22" s="221">
        <v>2</v>
      </c>
      <c r="GW22" s="221">
        <v>3</v>
      </c>
      <c r="GX22" s="221">
        <v>2</v>
      </c>
      <c r="GY22" s="221">
        <v>0</v>
      </c>
      <c r="GZ22" s="221">
        <v>0</v>
      </c>
      <c r="HA22" s="223">
        <v>13919</v>
      </c>
      <c r="HB22" s="223">
        <v>13345</v>
      </c>
      <c r="HC22" s="223">
        <v>27264</v>
      </c>
    </row>
    <row r="23" spans="1:211">
      <c r="A23" s="220">
        <v>3</v>
      </c>
      <c r="B23" s="221" t="s">
        <v>270</v>
      </c>
      <c r="C23" s="224">
        <v>272</v>
      </c>
      <c r="D23" s="221">
        <v>264</v>
      </c>
      <c r="E23" s="221">
        <v>245</v>
      </c>
      <c r="F23" s="221">
        <v>264</v>
      </c>
      <c r="G23" s="221">
        <v>284</v>
      </c>
      <c r="H23" s="221">
        <v>243</v>
      </c>
      <c r="I23" s="221">
        <v>271</v>
      </c>
      <c r="J23" s="221">
        <v>292</v>
      </c>
      <c r="K23" s="221">
        <v>328</v>
      </c>
      <c r="L23" s="221">
        <v>314</v>
      </c>
      <c r="M23" s="221">
        <v>305</v>
      </c>
      <c r="N23" s="221">
        <v>293</v>
      </c>
      <c r="O23" s="221">
        <v>322</v>
      </c>
      <c r="P23" s="221">
        <v>327</v>
      </c>
      <c r="Q23" s="221">
        <v>330</v>
      </c>
      <c r="R23" s="221">
        <v>345</v>
      </c>
      <c r="S23" s="221">
        <v>360</v>
      </c>
      <c r="T23" s="221">
        <v>290</v>
      </c>
      <c r="U23" s="221">
        <v>349</v>
      </c>
      <c r="V23" s="221">
        <v>337</v>
      </c>
      <c r="W23" s="221">
        <v>349</v>
      </c>
      <c r="X23" s="221">
        <v>328</v>
      </c>
      <c r="Y23" s="221">
        <v>368</v>
      </c>
      <c r="Z23" s="221">
        <v>348</v>
      </c>
      <c r="AA23" s="221">
        <v>351</v>
      </c>
      <c r="AB23" s="221">
        <v>346</v>
      </c>
      <c r="AC23" s="221">
        <v>346</v>
      </c>
      <c r="AD23" s="221">
        <v>332</v>
      </c>
      <c r="AE23" s="221">
        <v>365</v>
      </c>
      <c r="AF23" s="221">
        <v>347</v>
      </c>
      <c r="AG23" s="221">
        <v>397</v>
      </c>
      <c r="AH23" s="221">
        <v>363</v>
      </c>
      <c r="AI23" s="221">
        <v>388</v>
      </c>
      <c r="AJ23" s="221">
        <v>382</v>
      </c>
      <c r="AK23" s="221">
        <v>390</v>
      </c>
      <c r="AL23" s="221">
        <v>383</v>
      </c>
      <c r="AM23" s="221">
        <v>375</v>
      </c>
      <c r="AN23" s="221">
        <v>355</v>
      </c>
      <c r="AO23" s="221">
        <v>413</v>
      </c>
      <c r="AP23" s="221">
        <v>422</v>
      </c>
      <c r="AQ23" s="221">
        <v>406</v>
      </c>
      <c r="AR23" s="221">
        <v>413</v>
      </c>
      <c r="AS23" s="221">
        <v>382</v>
      </c>
      <c r="AT23" s="221">
        <v>375</v>
      </c>
      <c r="AU23" s="221">
        <v>381</v>
      </c>
      <c r="AV23" s="221">
        <v>442</v>
      </c>
      <c r="AW23" s="221">
        <v>410</v>
      </c>
      <c r="AX23" s="221">
        <v>400</v>
      </c>
      <c r="AY23" s="221">
        <v>439</v>
      </c>
      <c r="AZ23" s="221">
        <v>442</v>
      </c>
      <c r="BA23" s="221">
        <v>468</v>
      </c>
      <c r="BB23" s="221">
        <v>414</v>
      </c>
      <c r="BC23" s="221">
        <v>425</v>
      </c>
      <c r="BD23" s="221">
        <v>414</v>
      </c>
      <c r="BE23" s="221">
        <v>405</v>
      </c>
      <c r="BF23" s="221">
        <v>391</v>
      </c>
      <c r="BG23" s="221">
        <v>395</v>
      </c>
      <c r="BH23" s="221">
        <v>386</v>
      </c>
      <c r="BI23" s="221">
        <v>409</v>
      </c>
      <c r="BJ23" s="221">
        <v>393</v>
      </c>
      <c r="BK23" s="221">
        <v>395</v>
      </c>
      <c r="BL23" s="221">
        <v>369</v>
      </c>
      <c r="BM23" s="221">
        <v>378</v>
      </c>
      <c r="BN23" s="221">
        <v>352</v>
      </c>
      <c r="BO23" s="221">
        <v>383</v>
      </c>
      <c r="BP23" s="221">
        <v>340</v>
      </c>
      <c r="BQ23" s="221">
        <v>416</v>
      </c>
      <c r="BR23" s="221">
        <v>427</v>
      </c>
      <c r="BS23" s="221">
        <v>400</v>
      </c>
      <c r="BT23" s="221">
        <v>367</v>
      </c>
      <c r="BU23" s="221">
        <v>437</v>
      </c>
      <c r="BV23" s="221">
        <v>415</v>
      </c>
      <c r="BW23" s="221">
        <v>423</v>
      </c>
      <c r="BX23" s="221">
        <v>426</v>
      </c>
      <c r="BY23" s="221">
        <v>439</v>
      </c>
      <c r="BZ23" s="221">
        <v>406</v>
      </c>
      <c r="CA23" s="221">
        <v>460</v>
      </c>
      <c r="CB23" s="221">
        <v>396</v>
      </c>
      <c r="CC23" s="221">
        <v>466</v>
      </c>
      <c r="CD23" s="221">
        <v>448</v>
      </c>
      <c r="CE23" s="221">
        <v>451</v>
      </c>
      <c r="CF23" s="221">
        <v>433</v>
      </c>
      <c r="CG23" s="221">
        <v>485</v>
      </c>
      <c r="CH23" s="221">
        <v>465</v>
      </c>
      <c r="CI23" s="221">
        <v>477</v>
      </c>
      <c r="CJ23" s="221">
        <v>478</v>
      </c>
      <c r="CK23" s="221">
        <v>512</v>
      </c>
      <c r="CL23" s="221">
        <v>464</v>
      </c>
      <c r="CM23" s="221">
        <v>541</v>
      </c>
      <c r="CN23" s="221">
        <v>544</v>
      </c>
      <c r="CO23" s="221">
        <v>438</v>
      </c>
      <c r="CP23" s="221">
        <v>417</v>
      </c>
      <c r="CQ23" s="221">
        <v>495</v>
      </c>
      <c r="CR23" s="221">
        <v>423</v>
      </c>
      <c r="CS23" s="221">
        <v>475</v>
      </c>
      <c r="CT23" s="221">
        <v>443</v>
      </c>
      <c r="CU23" s="221">
        <v>486</v>
      </c>
      <c r="CV23" s="221">
        <v>477</v>
      </c>
      <c r="CW23" s="221">
        <v>461</v>
      </c>
      <c r="CX23" s="221">
        <v>469</v>
      </c>
      <c r="CY23" s="221">
        <v>519</v>
      </c>
      <c r="CZ23" s="221">
        <v>471</v>
      </c>
      <c r="DA23" s="221">
        <v>434</v>
      </c>
      <c r="DB23" s="221">
        <v>446</v>
      </c>
      <c r="DC23" s="221">
        <v>432</v>
      </c>
      <c r="DD23" s="221">
        <v>406</v>
      </c>
      <c r="DE23" s="221">
        <v>404</v>
      </c>
      <c r="DF23" s="221">
        <v>384</v>
      </c>
      <c r="DG23" s="221">
        <v>442</v>
      </c>
      <c r="DH23" s="221">
        <v>389</v>
      </c>
      <c r="DI23" s="221">
        <v>367</v>
      </c>
      <c r="DJ23" s="221">
        <v>385</v>
      </c>
      <c r="DK23" s="221">
        <v>313</v>
      </c>
      <c r="DL23" s="221">
        <v>333</v>
      </c>
      <c r="DM23" s="221">
        <v>302</v>
      </c>
      <c r="DN23" s="221">
        <v>292</v>
      </c>
      <c r="DO23" s="221">
        <v>314</v>
      </c>
      <c r="DP23" s="221">
        <v>296</v>
      </c>
      <c r="DQ23" s="221">
        <v>305</v>
      </c>
      <c r="DR23" s="221">
        <v>293</v>
      </c>
      <c r="DS23" s="221">
        <v>258</v>
      </c>
      <c r="DT23" s="221">
        <v>249</v>
      </c>
      <c r="DU23" s="221">
        <v>263</v>
      </c>
      <c r="DV23" s="221">
        <v>286</v>
      </c>
      <c r="DW23" s="221">
        <v>251</v>
      </c>
      <c r="DX23" s="221">
        <v>248</v>
      </c>
      <c r="DY23" s="221">
        <v>249</v>
      </c>
      <c r="DZ23" s="221">
        <v>261</v>
      </c>
      <c r="EA23" s="221">
        <v>189</v>
      </c>
      <c r="EB23" s="221">
        <v>239</v>
      </c>
      <c r="EC23" s="221">
        <v>197</v>
      </c>
      <c r="ED23" s="221">
        <v>234</v>
      </c>
      <c r="EE23" s="221">
        <v>219</v>
      </c>
      <c r="EF23" s="221">
        <v>257</v>
      </c>
      <c r="EG23" s="221">
        <v>169</v>
      </c>
      <c r="EH23" s="221">
        <v>223</v>
      </c>
      <c r="EI23" s="221">
        <v>184</v>
      </c>
      <c r="EJ23" s="221">
        <v>208</v>
      </c>
      <c r="EK23" s="221">
        <v>173</v>
      </c>
      <c r="EL23" s="221">
        <v>201</v>
      </c>
      <c r="EM23" s="221">
        <v>159</v>
      </c>
      <c r="EN23" s="221">
        <v>208</v>
      </c>
      <c r="EO23" s="221">
        <v>135</v>
      </c>
      <c r="EP23" s="221">
        <v>148</v>
      </c>
      <c r="EQ23" s="221">
        <v>91</v>
      </c>
      <c r="ER23" s="221">
        <v>131</v>
      </c>
      <c r="ES23" s="221">
        <v>119</v>
      </c>
      <c r="ET23" s="221">
        <v>117</v>
      </c>
      <c r="EU23" s="221">
        <v>82</v>
      </c>
      <c r="EV23" s="221">
        <v>121</v>
      </c>
      <c r="EW23" s="221">
        <v>89</v>
      </c>
      <c r="EX23" s="221">
        <v>107</v>
      </c>
      <c r="EY23" s="221">
        <v>82</v>
      </c>
      <c r="EZ23" s="221">
        <v>132</v>
      </c>
      <c r="FA23" s="221">
        <v>92</v>
      </c>
      <c r="FB23" s="221">
        <v>90</v>
      </c>
      <c r="FC23" s="221">
        <v>78</v>
      </c>
      <c r="FD23" s="221">
        <v>105</v>
      </c>
      <c r="FE23" s="221">
        <v>66</v>
      </c>
      <c r="FF23" s="221">
        <v>101</v>
      </c>
      <c r="FG23" s="221">
        <v>59</v>
      </c>
      <c r="FH23" s="221">
        <v>83</v>
      </c>
      <c r="FI23" s="221">
        <v>49</v>
      </c>
      <c r="FJ23" s="221">
        <v>93</v>
      </c>
      <c r="FK23" s="221">
        <v>27</v>
      </c>
      <c r="FL23" s="221">
        <v>57</v>
      </c>
      <c r="FM23" s="221">
        <v>27</v>
      </c>
      <c r="FN23" s="221">
        <v>72</v>
      </c>
      <c r="FO23" s="221">
        <v>31</v>
      </c>
      <c r="FP23" s="221">
        <v>44</v>
      </c>
      <c r="FQ23" s="221">
        <v>26</v>
      </c>
      <c r="FR23" s="221">
        <v>46</v>
      </c>
      <c r="FS23" s="221">
        <v>20</v>
      </c>
      <c r="FT23" s="221">
        <v>57</v>
      </c>
      <c r="FU23" s="221">
        <v>11</v>
      </c>
      <c r="FV23" s="221">
        <v>31</v>
      </c>
      <c r="FW23" s="221">
        <v>13</v>
      </c>
      <c r="FX23" s="221">
        <v>25</v>
      </c>
      <c r="FY23" s="221">
        <v>10</v>
      </c>
      <c r="FZ23" s="221">
        <v>17</v>
      </c>
      <c r="GA23" s="221">
        <v>14</v>
      </c>
      <c r="GB23" s="221">
        <v>21</v>
      </c>
      <c r="GC23" s="221">
        <v>7</v>
      </c>
      <c r="GD23" s="221">
        <v>19</v>
      </c>
      <c r="GE23" s="221">
        <v>6</v>
      </c>
      <c r="GF23" s="221">
        <v>19</v>
      </c>
      <c r="GG23" s="221">
        <v>4</v>
      </c>
      <c r="GH23" s="221">
        <v>11</v>
      </c>
      <c r="GI23" s="221">
        <v>5</v>
      </c>
      <c r="GJ23" s="221">
        <v>3</v>
      </c>
      <c r="GK23" s="221">
        <v>2</v>
      </c>
      <c r="GL23" s="221">
        <v>3</v>
      </c>
      <c r="GM23" s="221">
        <v>4</v>
      </c>
      <c r="GN23" s="221">
        <v>2</v>
      </c>
      <c r="GO23" s="221">
        <v>3</v>
      </c>
      <c r="GP23" s="221">
        <v>2</v>
      </c>
      <c r="GQ23" s="221">
        <v>2</v>
      </c>
      <c r="GR23" s="221">
        <v>0</v>
      </c>
      <c r="GS23" s="221">
        <v>0</v>
      </c>
      <c r="GT23" s="221">
        <v>1</v>
      </c>
      <c r="GU23" s="221">
        <v>0</v>
      </c>
      <c r="GV23" s="221">
        <v>0</v>
      </c>
      <c r="GW23" s="221">
        <v>1</v>
      </c>
      <c r="GX23" s="221">
        <v>7</v>
      </c>
      <c r="GY23" s="221">
        <v>0</v>
      </c>
      <c r="GZ23" s="221">
        <v>0</v>
      </c>
      <c r="HA23" s="223">
        <v>27244</v>
      </c>
      <c r="HB23" s="223">
        <v>27178</v>
      </c>
      <c r="HC23" s="223">
        <v>54422</v>
      </c>
    </row>
    <row r="24" spans="1:211">
      <c r="A24" s="220">
        <v>3</v>
      </c>
      <c r="B24" s="221" t="s">
        <v>274</v>
      </c>
      <c r="C24" s="224">
        <v>177</v>
      </c>
      <c r="D24" s="221">
        <v>180</v>
      </c>
      <c r="E24" s="221">
        <v>161</v>
      </c>
      <c r="F24" s="221">
        <v>161</v>
      </c>
      <c r="G24" s="221">
        <v>184</v>
      </c>
      <c r="H24" s="221">
        <v>148</v>
      </c>
      <c r="I24" s="221">
        <v>153</v>
      </c>
      <c r="J24" s="221">
        <v>183</v>
      </c>
      <c r="K24" s="221">
        <v>203</v>
      </c>
      <c r="L24" s="221">
        <v>174</v>
      </c>
      <c r="M24" s="221">
        <v>214</v>
      </c>
      <c r="N24" s="221">
        <v>168</v>
      </c>
      <c r="O24" s="221">
        <v>206</v>
      </c>
      <c r="P24" s="221">
        <v>177</v>
      </c>
      <c r="Q24" s="221">
        <v>218</v>
      </c>
      <c r="R24" s="221">
        <v>165</v>
      </c>
      <c r="S24" s="221">
        <v>174</v>
      </c>
      <c r="T24" s="221">
        <v>166</v>
      </c>
      <c r="U24" s="221">
        <v>186</v>
      </c>
      <c r="V24" s="221">
        <v>187</v>
      </c>
      <c r="W24" s="221">
        <v>236</v>
      </c>
      <c r="X24" s="221">
        <v>212</v>
      </c>
      <c r="Y24" s="221">
        <v>230</v>
      </c>
      <c r="Z24" s="221">
        <v>186</v>
      </c>
      <c r="AA24" s="221">
        <v>191</v>
      </c>
      <c r="AB24" s="221">
        <v>185</v>
      </c>
      <c r="AC24" s="221">
        <v>189</v>
      </c>
      <c r="AD24" s="221">
        <v>219</v>
      </c>
      <c r="AE24" s="221">
        <v>217</v>
      </c>
      <c r="AF24" s="221">
        <v>199</v>
      </c>
      <c r="AG24" s="221">
        <v>225</v>
      </c>
      <c r="AH24" s="221">
        <v>190</v>
      </c>
      <c r="AI24" s="221">
        <v>204</v>
      </c>
      <c r="AJ24" s="221">
        <v>224</v>
      </c>
      <c r="AK24" s="221">
        <v>241</v>
      </c>
      <c r="AL24" s="221">
        <v>191</v>
      </c>
      <c r="AM24" s="221">
        <v>247</v>
      </c>
      <c r="AN24" s="221">
        <v>201</v>
      </c>
      <c r="AO24" s="221">
        <v>229</v>
      </c>
      <c r="AP24" s="221">
        <v>217</v>
      </c>
      <c r="AQ24" s="221">
        <v>245</v>
      </c>
      <c r="AR24" s="221">
        <v>218</v>
      </c>
      <c r="AS24" s="221">
        <v>245</v>
      </c>
      <c r="AT24" s="221">
        <v>262</v>
      </c>
      <c r="AU24" s="221">
        <v>207</v>
      </c>
      <c r="AV24" s="221">
        <v>236</v>
      </c>
      <c r="AW24" s="221">
        <v>269</v>
      </c>
      <c r="AX24" s="221">
        <v>220</v>
      </c>
      <c r="AY24" s="221">
        <v>271</v>
      </c>
      <c r="AZ24" s="221">
        <v>217</v>
      </c>
      <c r="BA24" s="221">
        <v>253</v>
      </c>
      <c r="BB24" s="221">
        <v>244</v>
      </c>
      <c r="BC24" s="221">
        <v>230</v>
      </c>
      <c r="BD24" s="221">
        <v>262</v>
      </c>
      <c r="BE24" s="221">
        <v>239</v>
      </c>
      <c r="BF24" s="221">
        <v>271</v>
      </c>
      <c r="BG24" s="221">
        <v>224</v>
      </c>
      <c r="BH24" s="221">
        <v>254</v>
      </c>
      <c r="BI24" s="221">
        <v>230</v>
      </c>
      <c r="BJ24" s="221">
        <v>235</v>
      </c>
      <c r="BK24" s="221">
        <v>230</v>
      </c>
      <c r="BL24" s="221">
        <v>197</v>
      </c>
      <c r="BM24" s="221">
        <v>215</v>
      </c>
      <c r="BN24" s="221">
        <v>191</v>
      </c>
      <c r="BO24" s="221">
        <v>217</v>
      </c>
      <c r="BP24" s="221">
        <v>209</v>
      </c>
      <c r="BQ24" s="221">
        <v>216</v>
      </c>
      <c r="BR24" s="221">
        <v>215</v>
      </c>
      <c r="BS24" s="221">
        <v>227</v>
      </c>
      <c r="BT24" s="221">
        <v>188</v>
      </c>
      <c r="BU24" s="221">
        <v>216</v>
      </c>
      <c r="BV24" s="221">
        <v>189</v>
      </c>
      <c r="BW24" s="221">
        <v>266</v>
      </c>
      <c r="BX24" s="221">
        <v>205</v>
      </c>
      <c r="BY24" s="221">
        <v>237</v>
      </c>
      <c r="BZ24" s="221">
        <v>223</v>
      </c>
      <c r="CA24" s="221">
        <v>249</v>
      </c>
      <c r="CB24" s="221">
        <v>230</v>
      </c>
      <c r="CC24" s="221">
        <v>299</v>
      </c>
      <c r="CD24" s="221">
        <v>260</v>
      </c>
      <c r="CE24" s="221">
        <v>231</v>
      </c>
      <c r="CF24" s="221">
        <v>253</v>
      </c>
      <c r="CG24" s="221">
        <v>278</v>
      </c>
      <c r="CH24" s="221">
        <v>268</v>
      </c>
      <c r="CI24" s="221">
        <v>247</v>
      </c>
      <c r="CJ24" s="221">
        <v>263</v>
      </c>
      <c r="CK24" s="221">
        <v>264</v>
      </c>
      <c r="CL24" s="221">
        <v>257</v>
      </c>
      <c r="CM24" s="221">
        <v>268</v>
      </c>
      <c r="CN24" s="221">
        <v>266</v>
      </c>
      <c r="CO24" s="221">
        <v>301</v>
      </c>
      <c r="CP24" s="221">
        <v>250</v>
      </c>
      <c r="CQ24" s="221">
        <v>266</v>
      </c>
      <c r="CR24" s="221">
        <v>241</v>
      </c>
      <c r="CS24" s="221">
        <v>292</v>
      </c>
      <c r="CT24" s="221">
        <v>270</v>
      </c>
      <c r="CU24" s="221">
        <v>268</v>
      </c>
      <c r="CV24" s="221">
        <v>245</v>
      </c>
      <c r="CW24" s="221">
        <v>261</v>
      </c>
      <c r="CX24" s="221">
        <v>261</v>
      </c>
      <c r="CY24" s="221">
        <v>253</v>
      </c>
      <c r="CZ24" s="221">
        <v>231</v>
      </c>
      <c r="DA24" s="221">
        <v>257</v>
      </c>
      <c r="DB24" s="221">
        <v>243</v>
      </c>
      <c r="DC24" s="221">
        <v>230</v>
      </c>
      <c r="DD24" s="221">
        <v>246</v>
      </c>
      <c r="DE24" s="221">
        <v>196</v>
      </c>
      <c r="DF24" s="221">
        <v>244</v>
      </c>
      <c r="DG24" s="221">
        <v>194</v>
      </c>
      <c r="DH24" s="221">
        <v>216</v>
      </c>
      <c r="DI24" s="221">
        <v>215</v>
      </c>
      <c r="DJ24" s="221">
        <v>215</v>
      </c>
      <c r="DK24" s="221">
        <v>196</v>
      </c>
      <c r="DL24" s="221">
        <v>197</v>
      </c>
      <c r="DM24" s="221">
        <v>167</v>
      </c>
      <c r="DN24" s="221">
        <v>198</v>
      </c>
      <c r="DO24" s="221">
        <v>180</v>
      </c>
      <c r="DP24" s="221">
        <v>204</v>
      </c>
      <c r="DQ24" s="221">
        <v>179</v>
      </c>
      <c r="DR24" s="221">
        <v>172</v>
      </c>
      <c r="DS24" s="221">
        <v>144</v>
      </c>
      <c r="DT24" s="221">
        <v>160</v>
      </c>
      <c r="DU24" s="221">
        <v>135</v>
      </c>
      <c r="DV24" s="221">
        <v>186</v>
      </c>
      <c r="DW24" s="221">
        <v>140</v>
      </c>
      <c r="DX24" s="221">
        <v>171</v>
      </c>
      <c r="DY24" s="221">
        <v>113</v>
      </c>
      <c r="DZ24" s="221">
        <v>142</v>
      </c>
      <c r="EA24" s="221">
        <v>129</v>
      </c>
      <c r="EB24" s="221">
        <v>150</v>
      </c>
      <c r="EC24" s="221">
        <v>117</v>
      </c>
      <c r="ED24" s="221">
        <v>144</v>
      </c>
      <c r="EE24" s="221">
        <v>125</v>
      </c>
      <c r="EF24" s="221">
        <v>124</v>
      </c>
      <c r="EG24" s="221">
        <v>117</v>
      </c>
      <c r="EH24" s="221">
        <v>117</v>
      </c>
      <c r="EI24" s="221">
        <v>110</v>
      </c>
      <c r="EJ24" s="221">
        <v>102</v>
      </c>
      <c r="EK24" s="221">
        <v>97</v>
      </c>
      <c r="EL24" s="221">
        <v>107</v>
      </c>
      <c r="EM24" s="221">
        <v>73</v>
      </c>
      <c r="EN24" s="221">
        <v>106</v>
      </c>
      <c r="EO24" s="221">
        <v>70</v>
      </c>
      <c r="EP24" s="221">
        <v>98</v>
      </c>
      <c r="EQ24" s="221">
        <v>80</v>
      </c>
      <c r="ER24" s="221">
        <v>69</v>
      </c>
      <c r="ES24" s="221">
        <v>70</v>
      </c>
      <c r="ET24" s="221">
        <v>64</v>
      </c>
      <c r="EU24" s="221">
        <v>49</v>
      </c>
      <c r="EV24" s="221">
        <v>77</v>
      </c>
      <c r="EW24" s="221">
        <v>60</v>
      </c>
      <c r="EX24" s="221">
        <v>53</v>
      </c>
      <c r="EY24" s="221">
        <v>55</v>
      </c>
      <c r="EZ24" s="221">
        <v>75</v>
      </c>
      <c r="FA24" s="221">
        <v>41</v>
      </c>
      <c r="FB24" s="221">
        <v>61</v>
      </c>
      <c r="FC24" s="221">
        <v>57</v>
      </c>
      <c r="FD24" s="221">
        <v>51</v>
      </c>
      <c r="FE24" s="221">
        <v>48</v>
      </c>
      <c r="FF24" s="221">
        <v>51</v>
      </c>
      <c r="FG24" s="221">
        <v>37</v>
      </c>
      <c r="FH24" s="221">
        <v>42</v>
      </c>
      <c r="FI24" s="221">
        <v>26</v>
      </c>
      <c r="FJ24" s="221">
        <v>33</v>
      </c>
      <c r="FK24" s="221">
        <v>26</v>
      </c>
      <c r="FL24" s="221">
        <v>41</v>
      </c>
      <c r="FM24" s="221">
        <v>30</v>
      </c>
      <c r="FN24" s="221">
        <v>30</v>
      </c>
      <c r="FO24" s="221">
        <v>24</v>
      </c>
      <c r="FP24" s="221">
        <v>27</v>
      </c>
      <c r="FQ24" s="221">
        <v>21</v>
      </c>
      <c r="FR24" s="221">
        <v>40</v>
      </c>
      <c r="FS24" s="221">
        <v>15</v>
      </c>
      <c r="FT24" s="221">
        <v>34</v>
      </c>
      <c r="FU24" s="221">
        <v>14</v>
      </c>
      <c r="FV24" s="221">
        <v>32</v>
      </c>
      <c r="FW24" s="221">
        <v>14</v>
      </c>
      <c r="FX24" s="221">
        <v>17</v>
      </c>
      <c r="FY24" s="221">
        <v>8</v>
      </c>
      <c r="FZ24" s="221">
        <v>21</v>
      </c>
      <c r="GA24" s="221">
        <v>13</v>
      </c>
      <c r="GB24" s="221">
        <v>12</v>
      </c>
      <c r="GC24" s="221">
        <v>11</v>
      </c>
      <c r="GD24" s="221">
        <v>3</v>
      </c>
      <c r="GE24" s="221">
        <v>6</v>
      </c>
      <c r="GF24" s="221">
        <v>6</v>
      </c>
      <c r="GG24" s="221">
        <v>6</v>
      </c>
      <c r="GH24" s="221">
        <v>7</v>
      </c>
      <c r="GI24" s="221">
        <v>4</v>
      </c>
      <c r="GJ24" s="221">
        <v>3</v>
      </c>
      <c r="GK24" s="221">
        <v>2</v>
      </c>
      <c r="GL24" s="221">
        <v>4</v>
      </c>
      <c r="GM24" s="221">
        <v>4</v>
      </c>
      <c r="GN24" s="221">
        <v>4</v>
      </c>
      <c r="GO24" s="221">
        <v>1</v>
      </c>
      <c r="GP24" s="221">
        <v>1</v>
      </c>
      <c r="GQ24" s="221">
        <v>2</v>
      </c>
      <c r="GR24" s="221">
        <v>0</v>
      </c>
      <c r="GS24" s="221">
        <v>1</v>
      </c>
      <c r="GT24" s="221">
        <v>0</v>
      </c>
      <c r="GU24" s="221">
        <v>2</v>
      </c>
      <c r="GV24" s="221">
        <v>0</v>
      </c>
      <c r="GW24" s="221">
        <v>2</v>
      </c>
      <c r="GX24" s="221">
        <v>0</v>
      </c>
      <c r="GY24" s="221">
        <v>0</v>
      </c>
      <c r="GZ24" s="221">
        <v>0</v>
      </c>
      <c r="HA24" s="223">
        <v>15712</v>
      </c>
      <c r="HB24" s="223">
        <v>15464</v>
      </c>
      <c r="HC24" s="223">
        <v>31176</v>
      </c>
    </row>
    <row r="25" spans="1:211">
      <c r="A25" s="220">
        <v>3</v>
      </c>
      <c r="B25" s="221" t="s">
        <v>273</v>
      </c>
      <c r="C25" s="224">
        <v>223</v>
      </c>
      <c r="D25" s="221">
        <v>208</v>
      </c>
      <c r="E25" s="221">
        <v>239</v>
      </c>
      <c r="F25" s="221">
        <v>208</v>
      </c>
      <c r="G25" s="221">
        <v>231</v>
      </c>
      <c r="H25" s="221">
        <v>229</v>
      </c>
      <c r="I25" s="221">
        <v>271</v>
      </c>
      <c r="J25" s="221">
        <v>269</v>
      </c>
      <c r="K25" s="221">
        <v>272</v>
      </c>
      <c r="L25" s="221">
        <v>253</v>
      </c>
      <c r="M25" s="221">
        <v>231</v>
      </c>
      <c r="N25" s="221">
        <v>271</v>
      </c>
      <c r="O25" s="221">
        <v>271</v>
      </c>
      <c r="P25" s="221">
        <v>301</v>
      </c>
      <c r="Q25" s="221">
        <v>286</v>
      </c>
      <c r="R25" s="221">
        <v>268</v>
      </c>
      <c r="S25" s="221">
        <v>281</v>
      </c>
      <c r="T25" s="221">
        <v>251</v>
      </c>
      <c r="U25" s="221">
        <v>291</v>
      </c>
      <c r="V25" s="221">
        <v>250</v>
      </c>
      <c r="W25" s="221">
        <v>292</v>
      </c>
      <c r="X25" s="221">
        <v>273</v>
      </c>
      <c r="Y25" s="221">
        <v>270</v>
      </c>
      <c r="Z25" s="221">
        <v>275</v>
      </c>
      <c r="AA25" s="221">
        <v>272</v>
      </c>
      <c r="AB25" s="221">
        <v>282</v>
      </c>
      <c r="AC25" s="221">
        <v>306</v>
      </c>
      <c r="AD25" s="221">
        <v>277</v>
      </c>
      <c r="AE25" s="221">
        <v>293</v>
      </c>
      <c r="AF25" s="221">
        <v>285</v>
      </c>
      <c r="AG25" s="221">
        <v>287</v>
      </c>
      <c r="AH25" s="221">
        <v>277</v>
      </c>
      <c r="AI25" s="221">
        <v>284</v>
      </c>
      <c r="AJ25" s="221">
        <v>268</v>
      </c>
      <c r="AK25" s="221">
        <v>325</v>
      </c>
      <c r="AL25" s="221">
        <v>285</v>
      </c>
      <c r="AM25" s="221">
        <v>301</v>
      </c>
      <c r="AN25" s="221">
        <v>297</v>
      </c>
      <c r="AO25" s="221">
        <v>307</v>
      </c>
      <c r="AP25" s="221">
        <v>294</v>
      </c>
      <c r="AQ25" s="221">
        <v>313</v>
      </c>
      <c r="AR25" s="221">
        <v>282</v>
      </c>
      <c r="AS25" s="221">
        <v>275</v>
      </c>
      <c r="AT25" s="221">
        <v>327</v>
      </c>
      <c r="AU25" s="221">
        <v>259</v>
      </c>
      <c r="AV25" s="221">
        <v>315</v>
      </c>
      <c r="AW25" s="221">
        <v>300</v>
      </c>
      <c r="AX25" s="221">
        <v>304</v>
      </c>
      <c r="AY25" s="221">
        <v>334</v>
      </c>
      <c r="AZ25" s="221">
        <v>280</v>
      </c>
      <c r="BA25" s="221">
        <v>313</v>
      </c>
      <c r="BB25" s="221">
        <v>296</v>
      </c>
      <c r="BC25" s="221">
        <v>305</v>
      </c>
      <c r="BD25" s="221">
        <v>299</v>
      </c>
      <c r="BE25" s="221">
        <v>306</v>
      </c>
      <c r="BF25" s="221">
        <v>289</v>
      </c>
      <c r="BG25" s="221">
        <v>309</v>
      </c>
      <c r="BH25" s="221">
        <v>271</v>
      </c>
      <c r="BI25" s="221">
        <v>296</v>
      </c>
      <c r="BJ25" s="221">
        <v>263</v>
      </c>
      <c r="BK25" s="221">
        <v>278</v>
      </c>
      <c r="BL25" s="221">
        <v>268</v>
      </c>
      <c r="BM25" s="221">
        <v>295</v>
      </c>
      <c r="BN25" s="221">
        <v>245</v>
      </c>
      <c r="BO25" s="221">
        <v>285</v>
      </c>
      <c r="BP25" s="221">
        <v>265</v>
      </c>
      <c r="BQ25" s="221">
        <v>283</v>
      </c>
      <c r="BR25" s="221">
        <v>240</v>
      </c>
      <c r="BS25" s="221">
        <v>288</v>
      </c>
      <c r="BT25" s="221">
        <v>275</v>
      </c>
      <c r="BU25" s="221">
        <v>290</v>
      </c>
      <c r="BV25" s="221">
        <v>256</v>
      </c>
      <c r="BW25" s="221">
        <v>324</v>
      </c>
      <c r="BX25" s="221">
        <v>266</v>
      </c>
      <c r="BY25" s="221">
        <v>263</v>
      </c>
      <c r="BZ25" s="221">
        <v>250</v>
      </c>
      <c r="CA25" s="221">
        <v>306</v>
      </c>
      <c r="CB25" s="221">
        <v>284</v>
      </c>
      <c r="CC25" s="221">
        <v>290</v>
      </c>
      <c r="CD25" s="221">
        <v>265</v>
      </c>
      <c r="CE25" s="221">
        <v>280</v>
      </c>
      <c r="CF25" s="221">
        <v>272</v>
      </c>
      <c r="CG25" s="221">
        <v>311</v>
      </c>
      <c r="CH25" s="221">
        <v>278</v>
      </c>
      <c r="CI25" s="221">
        <v>328</v>
      </c>
      <c r="CJ25" s="221">
        <v>307</v>
      </c>
      <c r="CK25" s="221">
        <v>299</v>
      </c>
      <c r="CL25" s="221">
        <v>310</v>
      </c>
      <c r="CM25" s="221">
        <v>337</v>
      </c>
      <c r="CN25" s="221">
        <v>263</v>
      </c>
      <c r="CO25" s="221">
        <v>294</v>
      </c>
      <c r="CP25" s="221">
        <v>280</v>
      </c>
      <c r="CQ25" s="221">
        <v>320</v>
      </c>
      <c r="CR25" s="221">
        <v>305</v>
      </c>
      <c r="CS25" s="221">
        <v>308</v>
      </c>
      <c r="CT25" s="221">
        <v>267</v>
      </c>
      <c r="CU25" s="221">
        <v>294</v>
      </c>
      <c r="CV25" s="221">
        <v>275</v>
      </c>
      <c r="CW25" s="221">
        <v>279</v>
      </c>
      <c r="CX25" s="221">
        <v>292</v>
      </c>
      <c r="CY25" s="221">
        <v>303</v>
      </c>
      <c r="CZ25" s="221">
        <v>239</v>
      </c>
      <c r="DA25" s="221">
        <v>263</v>
      </c>
      <c r="DB25" s="221">
        <v>238</v>
      </c>
      <c r="DC25" s="221">
        <v>240</v>
      </c>
      <c r="DD25" s="221">
        <v>244</v>
      </c>
      <c r="DE25" s="221">
        <v>232</v>
      </c>
      <c r="DF25" s="221">
        <v>207</v>
      </c>
      <c r="DG25" s="221">
        <v>229</v>
      </c>
      <c r="DH25" s="221">
        <v>181</v>
      </c>
      <c r="DI25" s="221">
        <v>197</v>
      </c>
      <c r="DJ25" s="221">
        <v>171</v>
      </c>
      <c r="DK25" s="221">
        <v>216</v>
      </c>
      <c r="DL25" s="221">
        <v>189</v>
      </c>
      <c r="DM25" s="221">
        <v>182</v>
      </c>
      <c r="DN25" s="221">
        <v>196</v>
      </c>
      <c r="DO25" s="221">
        <v>200</v>
      </c>
      <c r="DP25" s="221">
        <v>191</v>
      </c>
      <c r="DQ25" s="221">
        <v>143</v>
      </c>
      <c r="DR25" s="221">
        <v>173</v>
      </c>
      <c r="DS25" s="221">
        <v>163</v>
      </c>
      <c r="DT25" s="221">
        <v>149</v>
      </c>
      <c r="DU25" s="221">
        <v>146</v>
      </c>
      <c r="DV25" s="221">
        <v>141</v>
      </c>
      <c r="DW25" s="221">
        <v>120</v>
      </c>
      <c r="DX25" s="221">
        <v>141</v>
      </c>
      <c r="DY25" s="221">
        <v>150</v>
      </c>
      <c r="DZ25" s="221">
        <v>125</v>
      </c>
      <c r="EA25" s="221">
        <v>116</v>
      </c>
      <c r="EB25" s="221">
        <v>116</v>
      </c>
      <c r="EC25" s="221">
        <v>114</v>
      </c>
      <c r="ED25" s="221">
        <v>123</v>
      </c>
      <c r="EE25" s="221">
        <v>130</v>
      </c>
      <c r="EF25" s="221">
        <v>131</v>
      </c>
      <c r="EG25" s="221">
        <v>123</v>
      </c>
      <c r="EH25" s="221">
        <v>122</v>
      </c>
      <c r="EI25" s="221">
        <v>89</v>
      </c>
      <c r="EJ25" s="221">
        <v>129</v>
      </c>
      <c r="EK25" s="221">
        <v>102</v>
      </c>
      <c r="EL25" s="221">
        <v>102</v>
      </c>
      <c r="EM25" s="221">
        <v>94</v>
      </c>
      <c r="EN25" s="221">
        <v>87</v>
      </c>
      <c r="EO25" s="221">
        <v>85</v>
      </c>
      <c r="EP25" s="221">
        <v>86</v>
      </c>
      <c r="EQ25" s="221">
        <v>88</v>
      </c>
      <c r="ER25" s="221">
        <v>69</v>
      </c>
      <c r="ES25" s="221">
        <v>79</v>
      </c>
      <c r="ET25" s="221">
        <v>60</v>
      </c>
      <c r="EU25" s="221">
        <v>66</v>
      </c>
      <c r="EV25" s="221">
        <v>67</v>
      </c>
      <c r="EW25" s="221">
        <v>63</v>
      </c>
      <c r="EX25" s="221">
        <v>71</v>
      </c>
      <c r="EY25" s="221">
        <v>68</v>
      </c>
      <c r="EZ25" s="221">
        <v>63</v>
      </c>
      <c r="FA25" s="221">
        <v>57</v>
      </c>
      <c r="FB25" s="221">
        <v>66</v>
      </c>
      <c r="FC25" s="221">
        <v>47</v>
      </c>
      <c r="FD25" s="221">
        <v>61</v>
      </c>
      <c r="FE25" s="221">
        <v>55</v>
      </c>
      <c r="FF25" s="221">
        <v>65</v>
      </c>
      <c r="FG25" s="221">
        <v>46</v>
      </c>
      <c r="FH25" s="221">
        <v>51</v>
      </c>
      <c r="FI25" s="221">
        <v>37</v>
      </c>
      <c r="FJ25" s="221">
        <v>64</v>
      </c>
      <c r="FK25" s="221">
        <v>31</v>
      </c>
      <c r="FL25" s="221">
        <v>29</v>
      </c>
      <c r="FM25" s="221">
        <v>22</v>
      </c>
      <c r="FN25" s="221">
        <v>33</v>
      </c>
      <c r="FO25" s="221">
        <v>26</v>
      </c>
      <c r="FP25" s="221">
        <v>30</v>
      </c>
      <c r="FQ25" s="221">
        <v>26</v>
      </c>
      <c r="FR25" s="221">
        <v>30</v>
      </c>
      <c r="FS25" s="221">
        <v>17</v>
      </c>
      <c r="FT25" s="221">
        <v>33</v>
      </c>
      <c r="FU25" s="221">
        <v>16</v>
      </c>
      <c r="FV25" s="221">
        <v>25</v>
      </c>
      <c r="FW25" s="221">
        <v>16</v>
      </c>
      <c r="FX25" s="221">
        <v>27</v>
      </c>
      <c r="FY25" s="221">
        <v>8</v>
      </c>
      <c r="FZ25" s="221">
        <v>13</v>
      </c>
      <c r="GA25" s="221">
        <v>15</v>
      </c>
      <c r="GB25" s="221">
        <v>21</v>
      </c>
      <c r="GC25" s="221">
        <v>11</v>
      </c>
      <c r="GD25" s="221">
        <v>14</v>
      </c>
      <c r="GE25" s="221">
        <v>7</v>
      </c>
      <c r="GF25" s="221">
        <v>9</v>
      </c>
      <c r="GG25" s="221">
        <v>4</v>
      </c>
      <c r="GH25" s="221">
        <v>5</v>
      </c>
      <c r="GI25" s="221">
        <v>4</v>
      </c>
      <c r="GJ25" s="221">
        <v>3</v>
      </c>
      <c r="GK25" s="221">
        <v>4</v>
      </c>
      <c r="GL25" s="221">
        <v>3</v>
      </c>
      <c r="GM25" s="221">
        <v>1</v>
      </c>
      <c r="GN25" s="221">
        <v>6</v>
      </c>
      <c r="GO25" s="221">
        <v>2</v>
      </c>
      <c r="GP25" s="221">
        <v>3</v>
      </c>
      <c r="GQ25" s="221">
        <v>3</v>
      </c>
      <c r="GR25" s="221">
        <v>3</v>
      </c>
      <c r="GS25" s="221">
        <v>1</v>
      </c>
      <c r="GT25" s="221">
        <v>2</v>
      </c>
      <c r="GU25" s="221">
        <v>0</v>
      </c>
      <c r="GV25" s="221">
        <v>0</v>
      </c>
      <c r="GW25" s="221">
        <v>1</v>
      </c>
      <c r="GX25" s="221">
        <v>2</v>
      </c>
      <c r="GY25" s="221">
        <v>0</v>
      </c>
      <c r="GZ25" s="221">
        <v>0</v>
      </c>
      <c r="HA25" s="223">
        <v>18953</v>
      </c>
      <c r="HB25" s="223">
        <v>18119</v>
      </c>
      <c r="HC25" s="223">
        <v>37072</v>
      </c>
    </row>
    <row r="26" spans="1:211">
      <c r="A26" s="220">
        <v>4</v>
      </c>
      <c r="B26" s="221" t="s">
        <v>275</v>
      </c>
      <c r="C26" s="224">
        <v>944</v>
      </c>
      <c r="D26" s="221">
        <v>850</v>
      </c>
      <c r="E26" s="223">
        <v>1003</v>
      </c>
      <c r="F26" s="221">
        <v>867</v>
      </c>
      <c r="G26" s="221">
        <v>963</v>
      </c>
      <c r="H26" s="221">
        <v>930</v>
      </c>
      <c r="I26" s="223">
        <v>1026</v>
      </c>
      <c r="J26" s="221">
        <v>983</v>
      </c>
      <c r="K26" s="223">
        <v>1064</v>
      </c>
      <c r="L26" s="221">
        <v>981</v>
      </c>
      <c r="M26" s="223">
        <v>1110</v>
      </c>
      <c r="N26" s="223">
        <v>1053</v>
      </c>
      <c r="O26" s="223">
        <v>1197</v>
      </c>
      <c r="P26" s="223">
        <v>1068</v>
      </c>
      <c r="Q26" s="223">
        <v>1219</v>
      </c>
      <c r="R26" s="223">
        <v>1125</v>
      </c>
      <c r="S26" s="223">
        <v>1144</v>
      </c>
      <c r="T26" s="223">
        <v>1166</v>
      </c>
      <c r="U26" s="223">
        <v>1156</v>
      </c>
      <c r="V26" s="223">
        <v>1114</v>
      </c>
      <c r="W26" s="223">
        <v>1129</v>
      </c>
      <c r="X26" s="223">
        <v>1129</v>
      </c>
      <c r="Y26" s="223">
        <v>1170</v>
      </c>
      <c r="Z26" s="223">
        <v>1102</v>
      </c>
      <c r="AA26" s="223">
        <v>1163</v>
      </c>
      <c r="AB26" s="223">
        <v>1134</v>
      </c>
      <c r="AC26" s="223">
        <v>1156</v>
      </c>
      <c r="AD26" s="223">
        <v>1134</v>
      </c>
      <c r="AE26" s="223">
        <v>1233</v>
      </c>
      <c r="AF26" s="223">
        <v>1213</v>
      </c>
      <c r="AG26" s="223">
        <v>1159</v>
      </c>
      <c r="AH26" s="223">
        <v>1141</v>
      </c>
      <c r="AI26" s="223">
        <v>1284</v>
      </c>
      <c r="AJ26" s="223">
        <v>1193</v>
      </c>
      <c r="AK26" s="223">
        <v>1235</v>
      </c>
      <c r="AL26" s="223">
        <v>1131</v>
      </c>
      <c r="AM26" s="223">
        <v>1256</v>
      </c>
      <c r="AN26" s="223">
        <v>1256</v>
      </c>
      <c r="AO26" s="223">
        <v>1358</v>
      </c>
      <c r="AP26" s="223">
        <v>1227</v>
      </c>
      <c r="AQ26" s="223">
        <v>1406</v>
      </c>
      <c r="AR26" s="223">
        <v>1312</v>
      </c>
      <c r="AS26" s="223">
        <v>1154</v>
      </c>
      <c r="AT26" s="223">
        <v>1348</v>
      </c>
      <c r="AU26" s="223">
        <v>1253</v>
      </c>
      <c r="AV26" s="223">
        <v>1383</v>
      </c>
      <c r="AW26" s="223">
        <v>1444</v>
      </c>
      <c r="AX26" s="223">
        <v>1420</v>
      </c>
      <c r="AY26" s="223">
        <v>1426</v>
      </c>
      <c r="AZ26" s="223">
        <v>1416</v>
      </c>
      <c r="BA26" s="223">
        <v>1438</v>
      </c>
      <c r="BB26" s="223">
        <v>1410</v>
      </c>
      <c r="BC26" s="223">
        <v>1425</v>
      </c>
      <c r="BD26" s="223">
        <v>1349</v>
      </c>
      <c r="BE26" s="223">
        <v>1433</v>
      </c>
      <c r="BF26" s="223">
        <v>1395</v>
      </c>
      <c r="BG26" s="223">
        <v>1395</v>
      </c>
      <c r="BH26" s="223">
        <v>1324</v>
      </c>
      <c r="BI26" s="223">
        <v>1375</v>
      </c>
      <c r="BJ26" s="223">
        <v>1347</v>
      </c>
      <c r="BK26" s="223">
        <v>1388</v>
      </c>
      <c r="BL26" s="223">
        <v>1364</v>
      </c>
      <c r="BM26" s="223">
        <v>1340</v>
      </c>
      <c r="BN26" s="223">
        <v>1285</v>
      </c>
      <c r="BO26" s="223">
        <v>1264</v>
      </c>
      <c r="BP26" s="223">
        <v>1148</v>
      </c>
      <c r="BQ26" s="223">
        <v>1324</v>
      </c>
      <c r="BR26" s="223">
        <v>1346</v>
      </c>
      <c r="BS26" s="223">
        <v>1398</v>
      </c>
      <c r="BT26" s="223">
        <v>1346</v>
      </c>
      <c r="BU26" s="223">
        <v>1363</v>
      </c>
      <c r="BV26" s="223">
        <v>1305</v>
      </c>
      <c r="BW26" s="223">
        <v>1483</v>
      </c>
      <c r="BX26" s="223">
        <v>1388</v>
      </c>
      <c r="BY26" s="223">
        <v>1372</v>
      </c>
      <c r="BZ26" s="223">
        <v>1345</v>
      </c>
      <c r="CA26" s="223">
        <v>1554</v>
      </c>
      <c r="CB26" s="223">
        <v>1441</v>
      </c>
      <c r="CC26" s="223">
        <v>1589</v>
      </c>
      <c r="CD26" s="223">
        <v>1469</v>
      </c>
      <c r="CE26" s="223">
        <v>1469</v>
      </c>
      <c r="CF26" s="223">
        <v>1470</v>
      </c>
      <c r="CG26" s="223">
        <v>1439</v>
      </c>
      <c r="CH26" s="223">
        <v>1421</v>
      </c>
      <c r="CI26" s="223">
        <v>1436</v>
      </c>
      <c r="CJ26" s="223">
        <v>1411</v>
      </c>
      <c r="CK26" s="223">
        <v>1597</v>
      </c>
      <c r="CL26" s="223">
        <v>1499</v>
      </c>
      <c r="CM26" s="223">
        <v>1658</v>
      </c>
      <c r="CN26" s="223">
        <v>1570</v>
      </c>
      <c r="CO26" s="223">
        <v>1499</v>
      </c>
      <c r="CP26" s="223">
        <v>1413</v>
      </c>
      <c r="CQ26" s="223">
        <v>1479</v>
      </c>
      <c r="CR26" s="223">
        <v>1594</v>
      </c>
      <c r="CS26" s="223">
        <v>1503</v>
      </c>
      <c r="CT26" s="223">
        <v>1503</v>
      </c>
      <c r="CU26" s="223">
        <v>1502</v>
      </c>
      <c r="CV26" s="223">
        <v>1452</v>
      </c>
      <c r="CW26" s="223">
        <v>1483</v>
      </c>
      <c r="CX26" s="223">
        <v>1517</v>
      </c>
      <c r="CY26" s="223">
        <v>1576</v>
      </c>
      <c r="CZ26" s="223">
        <v>1579</v>
      </c>
      <c r="DA26" s="223">
        <v>1463</v>
      </c>
      <c r="DB26" s="223">
        <v>1384</v>
      </c>
      <c r="DC26" s="223">
        <v>1294</v>
      </c>
      <c r="DD26" s="223">
        <v>1263</v>
      </c>
      <c r="DE26" s="223">
        <v>1168</v>
      </c>
      <c r="DF26" s="223">
        <v>1306</v>
      </c>
      <c r="DG26" s="223">
        <v>1240</v>
      </c>
      <c r="DH26" s="223">
        <v>1210</v>
      </c>
      <c r="DI26" s="223">
        <v>1210</v>
      </c>
      <c r="DJ26" s="223">
        <v>1172</v>
      </c>
      <c r="DK26" s="223">
        <v>1034</v>
      </c>
      <c r="DL26" s="223">
        <v>1062</v>
      </c>
      <c r="DM26" s="223">
        <v>1026</v>
      </c>
      <c r="DN26" s="223">
        <v>1019</v>
      </c>
      <c r="DO26" s="221">
        <v>983</v>
      </c>
      <c r="DP26" s="223">
        <v>1026</v>
      </c>
      <c r="DQ26" s="223">
        <v>1001</v>
      </c>
      <c r="DR26" s="221">
        <v>988</v>
      </c>
      <c r="DS26" s="221">
        <v>925</v>
      </c>
      <c r="DT26" s="221">
        <v>900</v>
      </c>
      <c r="DU26" s="221">
        <v>743</v>
      </c>
      <c r="DV26" s="221">
        <v>845</v>
      </c>
      <c r="DW26" s="221">
        <v>767</v>
      </c>
      <c r="DX26" s="221">
        <v>801</v>
      </c>
      <c r="DY26" s="221">
        <v>689</v>
      </c>
      <c r="DZ26" s="221">
        <v>742</v>
      </c>
      <c r="EA26" s="221">
        <v>686</v>
      </c>
      <c r="EB26" s="221">
        <v>750</v>
      </c>
      <c r="EC26" s="221">
        <v>627</v>
      </c>
      <c r="ED26" s="221">
        <v>772</v>
      </c>
      <c r="EE26" s="221">
        <v>636</v>
      </c>
      <c r="EF26" s="221">
        <v>676</v>
      </c>
      <c r="EG26" s="221">
        <v>619</v>
      </c>
      <c r="EH26" s="221">
        <v>719</v>
      </c>
      <c r="EI26" s="221">
        <v>605</v>
      </c>
      <c r="EJ26" s="221">
        <v>650</v>
      </c>
      <c r="EK26" s="221">
        <v>545</v>
      </c>
      <c r="EL26" s="221">
        <v>608</v>
      </c>
      <c r="EM26" s="221">
        <v>510</v>
      </c>
      <c r="EN26" s="221">
        <v>550</v>
      </c>
      <c r="EO26" s="221">
        <v>413</v>
      </c>
      <c r="EP26" s="221">
        <v>533</v>
      </c>
      <c r="EQ26" s="221">
        <v>378</v>
      </c>
      <c r="ER26" s="221">
        <v>386</v>
      </c>
      <c r="ES26" s="221">
        <v>331</v>
      </c>
      <c r="ET26" s="221">
        <v>380</v>
      </c>
      <c r="EU26" s="221">
        <v>354</v>
      </c>
      <c r="EV26" s="221">
        <v>396</v>
      </c>
      <c r="EW26" s="221">
        <v>303</v>
      </c>
      <c r="EX26" s="221">
        <v>287</v>
      </c>
      <c r="EY26" s="221">
        <v>265</v>
      </c>
      <c r="EZ26" s="221">
        <v>325</v>
      </c>
      <c r="FA26" s="221">
        <v>247</v>
      </c>
      <c r="FB26" s="221">
        <v>298</v>
      </c>
      <c r="FC26" s="221">
        <v>215</v>
      </c>
      <c r="FD26" s="221">
        <v>256</v>
      </c>
      <c r="FE26" s="221">
        <v>225</v>
      </c>
      <c r="FF26" s="221">
        <v>282</v>
      </c>
      <c r="FG26" s="221">
        <v>197</v>
      </c>
      <c r="FH26" s="221">
        <v>269</v>
      </c>
      <c r="FI26" s="221">
        <v>159</v>
      </c>
      <c r="FJ26" s="221">
        <v>245</v>
      </c>
      <c r="FK26" s="221">
        <v>161</v>
      </c>
      <c r="FL26" s="221">
        <v>200</v>
      </c>
      <c r="FM26" s="221">
        <v>125</v>
      </c>
      <c r="FN26" s="221">
        <v>179</v>
      </c>
      <c r="FO26" s="221">
        <v>91</v>
      </c>
      <c r="FP26" s="221">
        <v>146</v>
      </c>
      <c r="FQ26" s="221">
        <v>113</v>
      </c>
      <c r="FR26" s="221">
        <v>164</v>
      </c>
      <c r="FS26" s="221">
        <v>93</v>
      </c>
      <c r="FT26" s="221">
        <v>128</v>
      </c>
      <c r="FU26" s="221">
        <v>75</v>
      </c>
      <c r="FV26" s="221">
        <v>107</v>
      </c>
      <c r="FW26" s="221">
        <v>66</v>
      </c>
      <c r="FX26" s="221">
        <v>104</v>
      </c>
      <c r="FY26" s="221">
        <v>63</v>
      </c>
      <c r="FZ26" s="221">
        <v>75</v>
      </c>
      <c r="GA26" s="221">
        <v>41</v>
      </c>
      <c r="GB26" s="221">
        <v>70</v>
      </c>
      <c r="GC26" s="221">
        <v>32</v>
      </c>
      <c r="GD26" s="221">
        <v>62</v>
      </c>
      <c r="GE26" s="221">
        <v>22</v>
      </c>
      <c r="GF26" s="221">
        <v>42</v>
      </c>
      <c r="GG26" s="221">
        <v>29</v>
      </c>
      <c r="GH26" s="221">
        <v>26</v>
      </c>
      <c r="GI26" s="221">
        <v>21</v>
      </c>
      <c r="GJ26" s="221">
        <v>18</v>
      </c>
      <c r="GK26" s="221">
        <v>16</v>
      </c>
      <c r="GL26" s="221">
        <v>15</v>
      </c>
      <c r="GM26" s="221">
        <v>6</v>
      </c>
      <c r="GN26" s="221">
        <v>16</v>
      </c>
      <c r="GO26" s="221">
        <v>11</v>
      </c>
      <c r="GP26" s="221">
        <v>13</v>
      </c>
      <c r="GQ26" s="221">
        <v>13</v>
      </c>
      <c r="GR26" s="221">
        <v>20</v>
      </c>
      <c r="GS26" s="221">
        <v>7</v>
      </c>
      <c r="GT26" s="221">
        <v>7</v>
      </c>
      <c r="GU26" s="221">
        <v>5</v>
      </c>
      <c r="GV26" s="221">
        <v>11</v>
      </c>
      <c r="GW26" s="221">
        <v>11</v>
      </c>
      <c r="GX26" s="221">
        <v>15</v>
      </c>
      <c r="GY26" s="221">
        <v>0</v>
      </c>
      <c r="GZ26" s="221">
        <v>0</v>
      </c>
      <c r="HA26" s="223">
        <v>89293</v>
      </c>
      <c r="HB26" s="223">
        <v>88885</v>
      </c>
      <c r="HC26" s="223">
        <v>178178</v>
      </c>
    </row>
    <row r="27" spans="1:211">
      <c r="A27" s="220">
        <v>4</v>
      </c>
      <c r="B27" s="221" t="s">
        <v>277</v>
      </c>
      <c r="C27" s="224">
        <v>373</v>
      </c>
      <c r="D27" s="221">
        <v>365</v>
      </c>
      <c r="E27" s="221">
        <v>459</v>
      </c>
      <c r="F27" s="221">
        <v>401</v>
      </c>
      <c r="G27" s="221">
        <v>432</v>
      </c>
      <c r="H27" s="221">
        <v>424</v>
      </c>
      <c r="I27" s="221">
        <v>447</v>
      </c>
      <c r="J27" s="221">
        <v>439</v>
      </c>
      <c r="K27" s="221">
        <v>449</v>
      </c>
      <c r="L27" s="221">
        <v>458</v>
      </c>
      <c r="M27" s="221">
        <v>515</v>
      </c>
      <c r="N27" s="221">
        <v>484</v>
      </c>
      <c r="O27" s="221">
        <v>522</v>
      </c>
      <c r="P27" s="221">
        <v>524</v>
      </c>
      <c r="Q27" s="221">
        <v>565</v>
      </c>
      <c r="R27" s="221">
        <v>462</v>
      </c>
      <c r="S27" s="221">
        <v>516</v>
      </c>
      <c r="T27" s="221">
        <v>469</v>
      </c>
      <c r="U27" s="221">
        <v>487</v>
      </c>
      <c r="V27" s="221">
        <v>499</v>
      </c>
      <c r="W27" s="221">
        <v>533</v>
      </c>
      <c r="X27" s="221">
        <v>500</v>
      </c>
      <c r="Y27" s="221">
        <v>534</v>
      </c>
      <c r="Z27" s="221">
        <v>450</v>
      </c>
      <c r="AA27" s="221">
        <v>521</v>
      </c>
      <c r="AB27" s="221">
        <v>526</v>
      </c>
      <c r="AC27" s="221">
        <v>534</v>
      </c>
      <c r="AD27" s="221">
        <v>452</v>
      </c>
      <c r="AE27" s="221">
        <v>539</v>
      </c>
      <c r="AF27" s="221">
        <v>492</v>
      </c>
      <c r="AG27" s="221">
        <v>523</v>
      </c>
      <c r="AH27" s="221">
        <v>473</v>
      </c>
      <c r="AI27" s="221">
        <v>504</v>
      </c>
      <c r="AJ27" s="221">
        <v>462</v>
      </c>
      <c r="AK27" s="221">
        <v>480</v>
      </c>
      <c r="AL27" s="221">
        <v>467</v>
      </c>
      <c r="AM27" s="221">
        <v>509</v>
      </c>
      <c r="AN27" s="221">
        <v>476</v>
      </c>
      <c r="AO27" s="221">
        <v>576</v>
      </c>
      <c r="AP27" s="221">
        <v>522</v>
      </c>
      <c r="AQ27" s="221">
        <v>586</v>
      </c>
      <c r="AR27" s="221">
        <v>513</v>
      </c>
      <c r="AS27" s="221">
        <v>495</v>
      </c>
      <c r="AT27" s="221">
        <v>531</v>
      </c>
      <c r="AU27" s="221">
        <v>521</v>
      </c>
      <c r="AV27" s="221">
        <v>575</v>
      </c>
      <c r="AW27" s="221">
        <v>541</v>
      </c>
      <c r="AX27" s="221">
        <v>566</v>
      </c>
      <c r="AY27" s="221">
        <v>585</v>
      </c>
      <c r="AZ27" s="221">
        <v>571</v>
      </c>
      <c r="BA27" s="221">
        <v>612</v>
      </c>
      <c r="BB27" s="221">
        <v>548</v>
      </c>
      <c r="BC27" s="221">
        <v>587</v>
      </c>
      <c r="BD27" s="221">
        <v>605</v>
      </c>
      <c r="BE27" s="221">
        <v>579</v>
      </c>
      <c r="BF27" s="221">
        <v>582</v>
      </c>
      <c r="BG27" s="221">
        <v>604</v>
      </c>
      <c r="BH27" s="221">
        <v>553</v>
      </c>
      <c r="BI27" s="221">
        <v>613</v>
      </c>
      <c r="BJ27" s="221">
        <v>552</v>
      </c>
      <c r="BK27" s="221">
        <v>581</v>
      </c>
      <c r="BL27" s="221">
        <v>547</v>
      </c>
      <c r="BM27" s="221">
        <v>508</v>
      </c>
      <c r="BN27" s="221">
        <v>529</v>
      </c>
      <c r="BO27" s="221">
        <v>520</v>
      </c>
      <c r="BP27" s="221">
        <v>510</v>
      </c>
      <c r="BQ27" s="221">
        <v>585</v>
      </c>
      <c r="BR27" s="221">
        <v>542</v>
      </c>
      <c r="BS27" s="221">
        <v>582</v>
      </c>
      <c r="BT27" s="221">
        <v>546</v>
      </c>
      <c r="BU27" s="221">
        <v>585</v>
      </c>
      <c r="BV27" s="221">
        <v>514</v>
      </c>
      <c r="BW27" s="221">
        <v>603</v>
      </c>
      <c r="BX27" s="221">
        <v>592</v>
      </c>
      <c r="BY27" s="221">
        <v>625</v>
      </c>
      <c r="BZ27" s="221">
        <v>588</v>
      </c>
      <c r="CA27" s="221">
        <v>656</v>
      </c>
      <c r="CB27" s="221">
        <v>605</v>
      </c>
      <c r="CC27" s="221">
        <v>614</v>
      </c>
      <c r="CD27" s="221">
        <v>578</v>
      </c>
      <c r="CE27" s="221">
        <v>544</v>
      </c>
      <c r="CF27" s="221">
        <v>533</v>
      </c>
      <c r="CG27" s="221">
        <v>588</v>
      </c>
      <c r="CH27" s="221">
        <v>576</v>
      </c>
      <c r="CI27" s="221">
        <v>566</v>
      </c>
      <c r="CJ27" s="221">
        <v>538</v>
      </c>
      <c r="CK27" s="221">
        <v>597</v>
      </c>
      <c r="CL27" s="221">
        <v>594</v>
      </c>
      <c r="CM27" s="221">
        <v>635</v>
      </c>
      <c r="CN27" s="221">
        <v>623</v>
      </c>
      <c r="CO27" s="221">
        <v>584</v>
      </c>
      <c r="CP27" s="221">
        <v>594</v>
      </c>
      <c r="CQ27" s="221">
        <v>564</v>
      </c>
      <c r="CR27" s="221">
        <v>572</v>
      </c>
      <c r="CS27" s="221">
        <v>639</v>
      </c>
      <c r="CT27" s="221">
        <v>610</v>
      </c>
      <c r="CU27" s="221">
        <v>529</v>
      </c>
      <c r="CV27" s="221">
        <v>546</v>
      </c>
      <c r="CW27" s="221">
        <v>520</v>
      </c>
      <c r="CX27" s="221">
        <v>518</v>
      </c>
      <c r="CY27" s="221">
        <v>593</v>
      </c>
      <c r="CZ27" s="221">
        <v>599</v>
      </c>
      <c r="DA27" s="221">
        <v>506</v>
      </c>
      <c r="DB27" s="221">
        <v>505</v>
      </c>
      <c r="DC27" s="221">
        <v>542</v>
      </c>
      <c r="DD27" s="221">
        <v>505</v>
      </c>
      <c r="DE27" s="221">
        <v>465</v>
      </c>
      <c r="DF27" s="221">
        <v>471</v>
      </c>
      <c r="DG27" s="221">
        <v>469</v>
      </c>
      <c r="DH27" s="221">
        <v>405</v>
      </c>
      <c r="DI27" s="221">
        <v>473</v>
      </c>
      <c r="DJ27" s="221">
        <v>420</v>
      </c>
      <c r="DK27" s="221">
        <v>364</v>
      </c>
      <c r="DL27" s="221">
        <v>375</v>
      </c>
      <c r="DM27" s="221">
        <v>388</v>
      </c>
      <c r="DN27" s="221">
        <v>416</v>
      </c>
      <c r="DO27" s="221">
        <v>332</v>
      </c>
      <c r="DP27" s="221">
        <v>344</v>
      </c>
      <c r="DQ27" s="221">
        <v>341</v>
      </c>
      <c r="DR27" s="221">
        <v>313</v>
      </c>
      <c r="DS27" s="221">
        <v>303</v>
      </c>
      <c r="DT27" s="221">
        <v>292</v>
      </c>
      <c r="DU27" s="221">
        <v>264</v>
      </c>
      <c r="DV27" s="221">
        <v>320</v>
      </c>
      <c r="DW27" s="221">
        <v>271</v>
      </c>
      <c r="DX27" s="221">
        <v>257</v>
      </c>
      <c r="DY27" s="221">
        <v>223</v>
      </c>
      <c r="DZ27" s="221">
        <v>269</v>
      </c>
      <c r="EA27" s="221">
        <v>270</v>
      </c>
      <c r="EB27" s="221">
        <v>245</v>
      </c>
      <c r="EC27" s="221">
        <v>226</v>
      </c>
      <c r="ED27" s="221">
        <v>257</v>
      </c>
      <c r="EE27" s="221">
        <v>213</v>
      </c>
      <c r="EF27" s="221">
        <v>228</v>
      </c>
      <c r="EG27" s="221">
        <v>198</v>
      </c>
      <c r="EH27" s="221">
        <v>205</v>
      </c>
      <c r="EI27" s="221">
        <v>191</v>
      </c>
      <c r="EJ27" s="221">
        <v>214</v>
      </c>
      <c r="EK27" s="221">
        <v>189</v>
      </c>
      <c r="EL27" s="221">
        <v>185</v>
      </c>
      <c r="EM27" s="221">
        <v>175</v>
      </c>
      <c r="EN27" s="221">
        <v>195</v>
      </c>
      <c r="EO27" s="221">
        <v>144</v>
      </c>
      <c r="EP27" s="221">
        <v>138</v>
      </c>
      <c r="EQ27" s="221">
        <v>113</v>
      </c>
      <c r="ER27" s="221">
        <v>128</v>
      </c>
      <c r="ES27" s="221">
        <v>127</v>
      </c>
      <c r="ET27" s="221">
        <v>143</v>
      </c>
      <c r="EU27" s="221">
        <v>101</v>
      </c>
      <c r="EV27" s="221">
        <v>132</v>
      </c>
      <c r="EW27" s="221">
        <v>97</v>
      </c>
      <c r="EX27" s="221">
        <v>117</v>
      </c>
      <c r="EY27" s="221">
        <v>98</v>
      </c>
      <c r="EZ27" s="221">
        <v>106</v>
      </c>
      <c r="FA27" s="221">
        <v>82</v>
      </c>
      <c r="FB27" s="221">
        <v>118</v>
      </c>
      <c r="FC27" s="221">
        <v>86</v>
      </c>
      <c r="FD27" s="221">
        <v>102</v>
      </c>
      <c r="FE27" s="221">
        <v>88</v>
      </c>
      <c r="FF27" s="221">
        <v>99</v>
      </c>
      <c r="FG27" s="221">
        <v>66</v>
      </c>
      <c r="FH27" s="221">
        <v>117</v>
      </c>
      <c r="FI27" s="221">
        <v>53</v>
      </c>
      <c r="FJ27" s="221">
        <v>77</v>
      </c>
      <c r="FK27" s="221">
        <v>58</v>
      </c>
      <c r="FL27" s="221">
        <v>82</v>
      </c>
      <c r="FM27" s="221">
        <v>52</v>
      </c>
      <c r="FN27" s="221">
        <v>68</v>
      </c>
      <c r="FO27" s="221">
        <v>43</v>
      </c>
      <c r="FP27" s="221">
        <v>46</v>
      </c>
      <c r="FQ27" s="221">
        <v>43</v>
      </c>
      <c r="FR27" s="221">
        <v>56</v>
      </c>
      <c r="FS27" s="221">
        <v>46</v>
      </c>
      <c r="FT27" s="221">
        <v>51</v>
      </c>
      <c r="FU27" s="221">
        <v>38</v>
      </c>
      <c r="FV27" s="221">
        <v>54</v>
      </c>
      <c r="FW27" s="221">
        <v>29</v>
      </c>
      <c r="FX27" s="221">
        <v>41</v>
      </c>
      <c r="FY27" s="221">
        <v>19</v>
      </c>
      <c r="FZ27" s="221">
        <v>27</v>
      </c>
      <c r="GA27" s="221">
        <v>20</v>
      </c>
      <c r="GB27" s="221">
        <v>29</v>
      </c>
      <c r="GC27" s="221">
        <v>17</v>
      </c>
      <c r="GD27" s="221">
        <v>27</v>
      </c>
      <c r="GE27" s="221">
        <v>10</v>
      </c>
      <c r="GF27" s="221">
        <v>14</v>
      </c>
      <c r="GG27" s="221">
        <v>13</v>
      </c>
      <c r="GH27" s="221">
        <v>10</v>
      </c>
      <c r="GI27" s="221">
        <v>9</v>
      </c>
      <c r="GJ27" s="221">
        <v>14</v>
      </c>
      <c r="GK27" s="221">
        <v>9</v>
      </c>
      <c r="GL27" s="221">
        <v>3</v>
      </c>
      <c r="GM27" s="221">
        <v>5</v>
      </c>
      <c r="GN27" s="221">
        <v>4</v>
      </c>
      <c r="GO27" s="221">
        <v>2</v>
      </c>
      <c r="GP27" s="221">
        <v>4</v>
      </c>
      <c r="GQ27" s="221">
        <v>4</v>
      </c>
      <c r="GR27" s="221">
        <v>6</v>
      </c>
      <c r="GS27" s="221">
        <v>5</v>
      </c>
      <c r="GT27" s="221">
        <v>2</v>
      </c>
      <c r="GU27" s="221">
        <v>4</v>
      </c>
      <c r="GV27" s="221">
        <v>2</v>
      </c>
      <c r="GW27" s="221">
        <v>5</v>
      </c>
      <c r="GX27" s="221">
        <v>12</v>
      </c>
      <c r="GY27" s="221">
        <v>0</v>
      </c>
      <c r="GZ27" s="221">
        <v>0</v>
      </c>
      <c r="HA27" s="223">
        <v>35848</v>
      </c>
      <c r="HB27" s="223">
        <v>35045</v>
      </c>
      <c r="HC27" s="223">
        <v>70893</v>
      </c>
    </row>
    <row r="28" spans="1:211">
      <c r="A28" s="220">
        <v>4</v>
      </c>
      <c r="B28" s="221" t="s">
        <v>278</v>
      </c>
      <c r="C28" s="224">
        <v>175</v>
      </c>
      <c r="D28" s="221">
        <v>167</v>
      </c>
      <c r="E28" s="221">
        <v>158</v>
      </c>
      <c r="F28" s="221">
        <v>168</v>
      </c>
      <c r="G28" s="221">
        <v>192</v>
      </c>
      <c r="H28" s="221">
        <v>192</v>
      </c>
      <c r="I28" s="221">
        <v>192</v>
      </c>
      <c r="J28" s="221">
        <v>201</v>
      </c>
      <c r="K28" s="221">
        <v>210</v>
      </c>
      <c r="L28" s="221">
        <v>193</v>
      </c>
      <c r="M28" s="221">
        <v>212</v>
      </c>
      <c r="N28" s="221">
        <v>207</v>
      </c>
      <c r="O28" s="221">
        <v>227</v>
      </c>
      <c r="P28" s="221">
        <v>233</v>
      </c>
      <c r="Q28" s="221">
        <v>226</v>
      </c>
      <c r="R28" s="221">
        <v>237</v>
      </c>
      <c r="S28" s="221">
        <v>234</v>
      </c>
      <c r="T28" s="221">
        <v>212</v>
      </c>
      <c r="U28" s="221">
        <v>259</v>
      </c>
      <c r="V28" s="221">
        <v>218</v>
      </c>
      <c r="W28" s="221">
        <v>264</v>
      </c>
      <c r="X28" s="221">
        <v>211</v>
      </c>
      <c r="Y28" s="221">
        <v>220</v>
      </c>
      <c r="Z28" s="221">
        <v>232</v>
      </c>
      <c r="AA28" s="221">
        <v>253</v>
      </c>
      <c r="AB28" s="221">
        <v>267</v>
      </c>
      <c r="AC28" s="221">
        <v>237</v>
      </c>
      <c r="AD28" s="221">
        <v>229</v>
      </c>
      <c r="AE28" s="221">
        <v>244</v>
      </c>
      <c r="AF28" s="221">
        <v>222</v>
      </c>
      <c r="AG28" s="221">
        <v>241</v>
      </c>
      <c r="AH28" s="221">
        <v>233</v>
      </c>
      <c r="AI28" s="221">
        <v>241</v>
      </c>
      <c r="AJ28" s="221">
        <v>254</v>
      </c>
      <c r="AK28" s="221">
        <v>245</v>
      </c>
      <c r="AL28" s="221">
        <v>195</v>
      </c>
      <c r="AM28" s="221">
        <v>235</v>
      </c>
      <c r="AN28" s="221">
        <v>263</v>
      </c>
      <c r="AO28" s="221">
        <v>244</v>
      </c>
      <c r="AP28" s="221">
        <v>240</v>
      </c>
      <c r="AQ28" s="221">
        <v>242</v>
      </c>
      <c r="AR28" s="221">
        <v>226</v>
      </c>
      <c r="AS28" s="221">
        <v>218</v>
      </c>
      <c r="AT28" s="221">
        <v>240</v>
      </c>
      <c r="AU28" s="221">
        <v>220</v>
      </c>
      <c r="AV28" s="221">
        <v>247</v>
      </c>
      <c r="AW28" s="221">
        <v>252</v>
      </c>
      <c r="AX28" s="221">
        <v>300</v>
      </c>
      <c r="AY28" s="221">
        <v>272</v>
      </c>
      <c r="AZ28" s="221">
        <v>218</v>
      </c>
      <c r="BA28" s="221">
        <v>264</v>
      </c>
      <c r="BB28" s="221">
        <v>248</v>
      </c>
      <c r="BC28" s="221">
        <v>320</v>
      </c>
      <c r="BD28" s="221">
        <v>259</v>
      </c>
      <c r="BE28" s="221">
        <v>243</v>
      </c>
      <c r="BF28" s="221">
        <v>293</v>
      </c>
      <c r="BG28" s="221">
        <v>284</v>
      </c>
      <c r="BH28" s="221">
        <v>269</v>
      </c>
      <c r="BI28" s="221">
        <v>258</v>
      </c>
      <c r="BJ28" s="221">
        <v>262</v>
      </c>
      <c r="BK28" s="221">
        <v>292</v>
      </c>
      <c r="BL28" s="221">
        <v>250</v>
      </c>
      <c r="BM28" s="221">
        <v>245</v>
      </c>
      <c r="BN28" s="221">
        <v>263</v>
      </c>
      <c r="BO28" s="221">
        <v>291</v>
      </c>
      <c r="BP28" s="221">
        <v>238</v>
      </c>
      <c r="BQ28" s="221">
        <v>274</v>
      </c>
      <c r="BR28" s="221">
        <v>234</v>
      </c>
      <c r="BS28" s="221">
        <v>276</v>
      </c>
      <c r="BT28" s="221">
        <v>275</v>
      </c>
      <c r="BU28" s="221">
        <v>292</v>
      </c>
      <c r="BV28" s="221">
        <v>248</v>
      </c>
      <c r="BW28" s="221">
        <v>312</v>
      </c>
      <c r="BX28" s="221">
        <v>298</v>
      </c>
      <c r="BY28" s="221">
        <v>271</v>
      </c>
      <c r="BZ28" s="221">
        <v>226</v>
      </c>
      <c r="CA28" s="221">
        <v>309</v>
      </c>
      <c r="CB28" s="221">
        <v>269</v>
      </c>
      <c r="CC28" s="221">
        <v>288</v>
      </c>
      <c r="CD28" s="221">
        <v>293</v>
      </c>
      <c r="CE28" s="221">
        <v>287</v>
      </c>
      <c r="CF28" s="221">
        <v>292</v>
      </c>
      <c r="CG28" s="221">
        <v>275</v>
      </c>
      <c r="CH28" s="221">
        <v>275</v>
      </c>
      <c r="CI28" s="221">
        <v>273</v>
      </c>
      <c r="CJ28" s="221">
        <v>241</v>
      </c>
      <c r="CK28" s="221">
        <v>286</v>
      </c>
      <c r="CL28" s="221">
        <v>296</v>
      </c>
      <c r="CM28" s="221">
        <v>281</v>
      </c>
      <c r="CN28" s="221">
        <v>263</v>
      </c>
      <c r="CO28" s="221">
        <v>315</v>
      </c>
      <c r="CP28" s="221">
        <v>280</v>
      </c>
      <c r="CQ28" s="221">
        <v>264</v>
      </c>
      <c r="CR28" s="221">
        <v>235</v>
      </c>
      <c r="CS28" s="221">
        <v>276</v>
      </c>
      <c r="CT28" s="221">
        <v>279</v>
      </c>
      <c r="CU28" s="221">
        <v>273</v>
      </c>
      <c r="CV28" s="221">
        <v>242</v>
      </c>
      <c r="CW28" s="221">
        <v>255</v>
      </c>
      <c r="CX28" s="221">
        <v>262</v>
      </c>
      <c r="CY28" s="221">
        <v>275</v>
      </c>
      <c r="CZ28" s="221">
        <v>261</v>
      </c>
      <c r="DA28" s="221">
        <v>280</v>
      </c>
      <c r="DB28" s="221">
        <v>262</v>
      </c>
      <c r="DC28" s="221">
        <v>227</v>
      </c>
      <c r="DD28" s="221">
        <v>241</v>
      </c>
      <c r="DE28" s="221">
        <v>239</v>
      </c>
      <c r="DF28" s="221">
        <v>224</v>
      </c>
      <c r="DG28" s="221">
        <v>196</v>
      </c>
      <c r="DH28" s="221">
        <v>201</v>
      </c>
      <c r="DI28" s="221">
        <v>202</v>
      </c>
      <c r="DJ28" s="221">
        <v>212</v>
      </c>
      <c r="DK28" s="221">
        <v>207</v>
      </c>
      <c r="DL28" s="221">
        <v>184</v>
      </c>
      <c r="DM28" s="221">
        <v>164</v>
      </c>
      <c r="DN28" s="221">
        <v>188</v>
      </c>
      <c r="DO28" s="221">
        <v>210</v>
      </c>
      <c r="DP28" s="221">
        <v>184</v>
      </c>
      <c r="DQ28" s="221">
        <v>159</v>
      </c>
      <c r="DR28" s="221">
        <v>163</v>
      </c>
      <c r="DS28" s="221">
        <v>162</v>
      </c>
      <c r="DT28" s="221">
        <v>154</v>
      </c>
      <c r="DU28" s="221">
        <v>141</v>
      </c>
      <c r="DV28" s="221">
        <v>146</v>
      </c>
      <c r="DW28" s="221">
        <v>122</v>
      </c>
      <c r="DX28" s="221">
        <v>140</v>
      </c>
      <c r="DY28" s="221">
        <v>131</v>
      </c>
      <c r="DZ28" s="221">
        <v>113</v>
      </c>
      <c r="EA28" s="221">
        <v>97</v>
      </c>
      <c r="EB28" s="221">
        <v>133</v>
      </c>
      <c r="EC28" s="221">
        <v>106</v>
      </c>
      <c r="ED28" s="221">
        <v>122</v>
      </c>
      <c r="EE28" s="221">
        <v>94</v>
      </c>
      <c r="EF28" s="221">
        <v>107</v>
      </c>
      <c r="EG28" s="221">
        <v>95</v>
      </c>
      <c r="EH28" s="221">
        <v>117</v>
      </c>
      <c r="EI28" s="221">
        <v>105</v>
      </c>
      <c r="EJ28" s="221">
        <v>107</v>
      </c>
      <c r="EK28" s="221">
        <v>104</v>
      </c>
      <c r="EL28" s="221">
        <v>119</v>
      </c>
      <c r="EM28" s="221">
        <v>96</v>
      </c>
      <c r="EN28" s="221">
        <v>99</v>
      </c>
      <c r="EO28" s="221">
        <v>63</v>
      </c>
      <c r="EP28" s="221">
        <v>69</v>
      </c>
      <c r="EQ28" s="221">
        <v>69</v>
      </c>
      <c r="ER28" s="221">
        <v>66</v>
      </c>
      <c r="ES28" s="221">
        <v>56</v>
      </c>
      <c r="ET28" s="221">
        <v>72</v>
      </c>
      <c r="EU28" s="221">
        <v>48</v>
      </c>
      <c r="EV28" s="221">
        <v>45</v>
      </c>
      <c r="EW28" s="221">
        <v>47</v>
      </c>
      <c r="EX28" s="221">
        <v>52</v>
      </c>
      <c r="EY28" s="221">
        <v>43</v>
      </c>
      <c r="EZ28" s="221">
        <v>58</v>
      </c>
      <c r="FA28" s="221">
        <v>39</v>
      </c>
      <c r="FB28" s="221">
        <v>48</v>
      </c>
      <c r="FC28" s="221">
        <v>38</v>
      </c>
      <c r="FD28" s="221">
        <v>62</v>
      </c>
      <c r="FE28" s="221">
        <v>41</v>
      </c>
      <c r="FF28" s="221">
        <v>47</v>
      </c>
      <c r="FG28" s="221">
        <v>39</v>
      </c>
      <c r="FH28" s="221">
        <v>39</v>
      </c>
      <c r="FI28" s="221">
        <v>30</v>
      </c>
      <c r="FJ28" s="221">
        <v>36</v>
      </c>
      <c r="FK28" s="221">
        <v>30</v>
      </c>
      <c r="FL28" s="221">
        <v>36</v>
      </c>
      <c r="FM28" s="221">
        <v>23</v>
      </c>
      <c r="FN28" s="221">
        <v>27</v>
      </c>
      <c r="FO28" s="221">
        <v>15</v>
      </c>
      <c r="FP28" s="221">
        <v>23</v>
      </c>
      <c r="FQ28" s="221">
        <v>14</v>
      </c>
      <c r="FR28" s="221">
        <v>19</v>
      </c>
      <c r="FS28" s="221">
        <v>18</v>
      </c>
      <c r="FT28" s="221">
        <v>17</v>
      </c>
      <c r="FU28" s="221">
        <v>8</v>
      </c>
      <c r="FV28" s="221">
        <v>27</v>
      </c>
      <c r="FW28" s="221">
        <v>13</v>
      </c>
      <c r="FX28" s="221">
        <v>16</v>
      </c>
      <c r="FY28" s="221">
        <v>11</v>
      </c>
      <c r="FZ28" s="221">
        <v>10</v>
      </c>
      <c r="GA28" s="221">
        <v>7</v>
      </c>
      <c r="GB28" s="221">
        <v>6</v>
      </c>
      <c r="GC28" s="221">
        <v>6</v>
      </c>
      <c r="GD28" s="221">
        <v>9</v>
      </c>
      <c r="GE28" s="221">
        <v>6</v>
      </c>
      <c r="GF28" s="221">
        <v>3</v>
      </c>
      <c r="GG28" s="221">
        <v>8</v>
      </c>
      <c r="GH28" s="221">
        <v>5</v>
      </c>
      <c r="GI28" s="221">
        <v>2</v>
      </c>
      <c r="GJ28" s="221">
        <v>2</v>
      </c>
      <c r="GK28" s="221">
        <v>2</v>
      </c>
      <c r="GL28" s="221">
        <v>5</v>
      </c>
      <c r="GM28" s="221">
        <v>3</v>
      </c>
      <c r="GN28" s="221">
        <v>3</v>
      </c>
      <c r="GO28" s="221">
        <v>1</v>
      </c>
      <c r="GP28" s="221">
        <v>1</v>
      </c>
      <c r="GQ28" s="221">
        <v>3</v>
      </c>
      <c r="GR28" s="221">
        <v>4</v>
      </c>
      <c r="GS28" s="221">
        <v>2</v>
      </c>
      <c r="GT28" s="221">
        <v>2</v>
      </c>
      <c r="GU28" s="221">
        <v>1</v>
      </c>
      <c r="GV28" s="221">
        <v>1</v>
      </c>
      <c r="GW28" s="221">
        <v>4</v>
      </c>
      <c r="GX28" s="221">
        <v>1</v>
      </c>
      <c r="GY28" s="221">
        <v>0</v>
      </c>
      <c r="GZ28" s="221">
        <v>0</v>
      </c>
      <c r="HA28" s="223">
        <v>16819</v>
      </c>
      <c r="HB28" s="223">
        <v>16483</v>
      </c>
      <c r="HC28" s="223">
        <v>33302</v>
      </c>
    </row>
    <row r="29" spans="1:211">
      <c r="A29" s="220">
        <v>4</v>
      </c>
      <c r="B29" s="221" t="s">
        <v>276</v>
      </c>
      <c r="C29" s="224">
        <v>328</v>
      </c>
      <c r="D29" s="221">
        <v>293</v>
      </c>
      <c r="E29" s="221">
        <v>351</v>
      </c>
      <c r="F29" s="221">
        <v>297</v>
      </c>
      <c r="G29" s="221">
        <v>346</v>
      </c>
      <c r="H29" s="221">
        <v>336</v>
      </c>
      <c r="I29" s="221">
        <v>373</v>
      </c>
      <c r="J29" s="221">
        <v>306</v>
      </c>
      <c r="K29" s="221">
        <v>361</v>
      </c>
      <c r="L29" s="221">
        <v>378</v>
      </c>
      <c r="M29" s="221">
        <v>355</v>
      </c>
      <c r="N29" s="221">
        <v>371</v>
      </c>
      <c r="O29" s="221">
        <v>427</v>
      </c>
      <c r="P29" s="221">
        <v>393</v>
      </c>
      <c r="Q29" s="221">
        <v>421</v>
      </c>
      <c r="R29" s="221">
        <v>434</v>
      </c>
      <c r="S29" s="221">
        <v>425</v>
      </c>
      <c r="T29" s="221">
        <v>383</v>
      </c>
      <c r="U29" s="221">
        <v>405</v>
      </c>
      <c r="V29" s="221">
        <v>386</v>
      </c>
      <c r="W29" s="221">
        <v>381</v>
      </c>
      <c r="X29" s="221">
        <v>414</v>
      </c>
      <c r="Y29" s="221">
        <v>395</v>
      </c>
      <c r="Z29" s="221">
        <v>396</v>
      </c>
      <c r="AA29" s="221">
        <v>412</v>
      </c>
      <c r="AB29" s="221">
        <v>401</v>
      </c>
      <c r="AC29" s="221">
        <v>428</v>
      </c>
      <c r="AD29" s="221">
        <v>431</v>
      </c>
      <c r="AE29" s="221">
        <v>481</v>
      </c>
      <c r="AF29" s="221">
        <v>397</v>
      </c>
      <c r="AG29" s="221">
        <v>437</v>
      </c>
      <c r="AH29" s="221">
        <v>423</v>
      </c>
      <c r="AI29" s="221">
        <v>434</v>
      </c>
      <c r="AJ29" s="221">
        <v>404</v>
      </c>
      <c r="AK29" s="221">
        <v>415</v>
      </c>
      <c r="AL29" s="221">
        <v>405</v>
      </c>
      <c r="AM29" s="221">
        <v>442</v>
      </c>
      <c r="AN29" s="221">
        <v>429</v>
      </c>
      <c r="AO29" s="221">
        <v>515</v>
      </c>
      <c r="AP29" s="221">
        <v>442</v>
      </c>
      <c r="AQ29" s="221">
        <v>491</v>
      </c>
      <c r="AR29" s="221">
        <v>469</v>
      </c>
      <c r="AS29" s="221">
        <v>402</v>
      </c>
      <c r="AT29" s="221">
        <v>448</v>
      </c>
      <c r="AU29" s="221">
        <v>382</v>
      </c>
      <c r="AV29" s="221">
        <v>467</v>
      </c>
      <c r="AW29" s="221">
        <v>480</v>
      </c>
      <c r="AX29" s="221">
        <v>456</v>
      </c>
      <c r="AY29" s="221">
        <v>483</v>
      </c>
      <c r="AZ29" s="221">
        <v>475</v>
      </c>
      <c r="BA29" s="221">
        <v>528</v>
      </c>
      <c r="BB29" s="221">
        <v>483</v>
      </c>
      <c r="BC29" s="221">
        <v>490</v>
      </c>
      <c r="BD29" s="221">
        <v>441</v>
      </c>
      <c r="BE29" s="221">
        <v>474</v>
      </c>
      <c r="BF29" s="221">
        <v>450</v>
      </c>
      <c r="BG29" s="221">
        <v>478</v>
      </c>
      <c r="BH29" s="221">
        <v>445</v>
      </c>
      <c r="BI29" s="221">
        <v>491</v>
      </c>
      <c r="BJ29" s="221">
        <v>460</v>
      </c>
      <c r="BK29" s="221">
        <v>446</v>
      </c>
      <c r="BL29" s="221">
        <v>460</v>
      </c>
      <c r="BM29" s="221">
        <v>428</v>
      </c>
      <c r="BN29" s="221">
        <v>390</v>
      </c>
      <c r="BO29" s="221">
        <v>444</v>
      </c>
      <c r="BP29" s="221">
        <v>423</v>
      </c>
      <c r="BQ29" s="221">
        <v>507</v>
      </c>
      <c r="BR29" s="221">
        <v>445</v>
      </c>
      <c r="BS29" s="221">
        <v>532</v>
      </c>
      <c r="BT29" s="221">
        <v>469</v>
      </c>
      <c r="BU29" s="221">
        <v>519</v>
      </c>
      <c r="BV29" s="221">
        <v>456</v>
      </c>
      <c r="BW29" s="221">
        <v>497</v>
      </c>
      <c r="BX29" s="221">
        <v>489</v>
      </c>
      <c r="BY29" s="221">
        <v>542</v>
      </c>
      <c r="BZ29" s="221">
        <v>538</v>
      </c>
      <c r="CA29" s="221">
        <v>531</v>
      </c>
      <c r="CB29" s="221">
        <v>526</v>
      </c>
      <c r="CC29" s="221">
        <v>526</v>
      </c>
      <c r="CD29" s="221">
        <v>488</v>
      </c>
      <c r="CE29" s="221">
        <v>480</v>
      </c>
      <c r="CF29" s="221">
        <v>486</v>
      </c>
      <c r="CG29" s="221">
        <v>504</v>
      </c>
      <c r="CH29" s="221">
        <v>479</v>
      </c>
      <c r="CI29" s="221">
        <v>548</v>
      </c>
      <c r="CJ29" s="221">
        <v>497</v>
      </c>
      <c r="CK29" s="221">
        <v>479</v>
      </c>
      <c r="CL29" s="221">
        <v>456</v>
      </c>
      <c r="CM29" s="221">
        <v>504</v>
      </c>
      <c r="CN29" s="221">
        <v>501</v>
      </c>
      <c r="CO29" s="221">
        <v>521</v>
      </c>
      <c r="CP29" s="221">
        <v>503</v>
      </c>
      <c r="CQ29" s="221">
        <v>492</v>
      </c>
      <c r="CR29" s="221">
        <v>502</v>
      </c>
      <c r="CS29" s="221">
        <v>472</v>
      </c>
      <c r="CT29" s="221">
        <v>499</v>
      </c>
      <c r="CU29" s="221">
        <v>465</v>
      </c>
      <c r="CV29" s="221">
        <v>462</v>
      </c>
      <c r="CW29" s="221">
        <v>468</v>
      </c>
      <c r="CX29" s="221">
        <v>429</v>
      </c>
      <c r="CY29" s="221">
        <v>494</v>
      </c>
      <c r="CZ29" s="221">
        <v>455</v>
      </c>
      <c r="DA29" s="221">
        <v>449</v>
      </c>
      <c r="DB29" s="221">
        <v>431</v>
      </c>
      <c r="DC29" s="221">
        <v>396</v>
      </c>
      <c r="DD29" s="221">
        <v>412</v>
      </c>
      <c r="DE29" s="221">
        <v>403</v>
      </c>
      <c r="DF29" s="221">
        <v>374</v>
      </c>
      <c r="DG29" s="221">
        <v>382</v>
      </c>
      <c r="DH29" s="221">
        <v>363</v>
      </c>
      <c r="DI29" s="221">
        <v>353</v>
      </c>
      <c r="DJ29" s="221">
        <v>367</v>
      </c>
      <c r="DK29" s="221">
        <v>331</v>
      </c>
      <c r="DL29" s="221">
        <v>297</v>
      </c>
      <c r="DM29" s="221">
        <v>283</v>
      </c>
      <c r="DN29" s="221">
        <v>275</v>
      </c>
      <c r="DO29" s="221">
        <v>284</v>
      </c>
      <c r="DP29" s="221">
        <v>258</v>
      </c>
      <c r="DQ29" s="221">
        <v>272</v>
      </c>
      <c r="DR29" s="221">
        <v>234</v>
      </c>
      <c r="DS29" s="221">
        <v>242</v>
      </c>
      <c r="DT29" s="221">
        <v>257</v>
      </c>
      <c r="DU29" s="221">
        <v>237</v>
      </c>
      <c r="DV29" s="221">
        <v>266</v>
      </c>
      <c r="DW29" s="221">
        <v>221</v>
      </c>
      <c r="DX29" s="221">
        <v>219</v>
      </c>
      <c r="DY29" s="221">
        <v>194</v>
      </c>
      <c r="DZ29" s="221">
        <v>214</v>
      </c>
      <c r="EA29" s="221">
        <v>230</v>
      </c>
      <c r="EB29" s="221">
        <v>172</v>
      </c>
      <c r="EC29" s="221">
        <v>199</v>
      </c>
      <c r="ED29" s="221">
        <v>193</v>
      </c>
      <c r="EE29" s="221">
        <v>194</v>
      </c>
      <c r="EF29" s="221">
        <v>181</v>
      </c>
      <c r="EG29" s="221">
        <v>155</v>
      </c>
      <c r="EH29" s="221">
        <v>191</v>
      </c>
      <c r="EI29" s="221">
        <v>187</v>
      </c>
      <c r="EJ29" s="221">
        <v>183</v>
      </c>
      <c r="EK29" s="221">
        <v>151</v>
      </c>
      <c r="EL29" s="221">
        <v>171</v>
      </c>
      <c r="EM29" s="221">
        <v>135</v>
      </c>
      <c r="EN29" s="221">
        <v>162</v>
      </c>
      <c r="EO29" s="221">
        <v>124</v>
      </c>
      <c r="EP29" s="221">
        <v>111</v>
      </c>
      <c r="EQ29" s="221">
        <v>123</v>
      </c>
      <c r="ER29" s="221">
        <v>122</v>
      </c>
      <c r="ES29" s="221">
        <v>88</v>
      </c>
      <c r="ET29" s="221">
        <v>122</v>
      </c>
      <c r="EU29" s="221">
        <v>109</v>
      </c>
      <c r="EV29" s="221">
        <v>109</v>
      </c>
      <c r="EW29" s="221">
        <v>72</v>
      </c>
      <c r="EX29" s="221">
        <v>101</v>
      </c>
      <c r="EY29" s="221">
        <v>77</v>
      </c>
      <c r="EZ29" s="221">
        <v>98</v>
      </c>
      <c r="FA29" s="221">
        <v>72</v>
      </c>
      <c r="FB29" s="221">
        <v>104</v>
      </c>
      <c r="FC29" s="221">
        <v>67</v>
      </c>
      <c r="FD29" s="221">
        <v>90</v>
      </c>
      <c r="FE29" s="221">
        <v>87</v>
      </c>
      <c r="FF29" s="221">
        <v>75</v>
      </c>
      <c r="FG29" s="221">
        <v>60</v>
      </c>
      <c r="FH29" s="221">
        <v>75</v>
      </c>
      <c r="FI29" s="221">
        <v>59</v>
      </c>
      <c r="FJ29" s="221">
        <v>82</v>
      </c>
      <c r="FK29" s="221">
        <v>39</v>
      </c>
      <c r="FL29" s="221">
        <v>57</v>
      </c>
      <c r="FM29" s="221">
        <v>36</v>
      </c>
      <c r="FN29" s="221">
        <v>47</v>
      </c>
      <c r="FO29" s="221">
        <v>35</v>
      </c>
      <c r="FP29" s="221">
        <v>45</v>
      </c>
      <c r="FQ29" s="221">
        <v>35</v>
      </c>
      <c r="FR29" s="221">
        <v>51</v>
      </c>
      <c r="FS29" s="221">
        <v>31</v>
      </c>
      <c r="FT29" s="221">
        <v>33</v>
      </c>
      <c r="FU29" s="221">
        <v>24</v>
      </c>
      <c r="FV29" s="221">
        <v>27</v>
      </c>
      <c r="FW29" s="221">
        <v>15</v>
      </c>
      <c r="FX29" s="221">
        <v>19</v>
      </c>
      <c r="FY29" s="221">
        <v>18</v>
      </c>
      <c r="FZ29" s="221">
        <v>21</v>
      </c>
      <c r="GA29" s="221">
        <v>19</v>
      </c>
      <c r="GB29" s="221">
        <v>19</v>
      </c>
      <c r="GC29" s="221">
        <v>12</v>
      </c>
      <c r="GD29" s="221">
        <v>18</v>
      </c>
      <c r="GE29" s="221">
        <v>7</v>
      </c>
      <c r="GF29" s="221">
        <v>9</v>
      </c>
      <c r="GG29" s="221">
        <v>6</v>
      </c>
      <c r="GH29" s="221">
        <v>10</v>
      </c>
      <c r="GI29" s="221">
        <v>4</v>
      </c>
      <c r="GJ29" s="221">
        <v>7</v>
      </c>
      <c r="GK29" s="221">
        <v>2</v>
      </c>
      <c r="GL29" s="221">
        <v>7</v>
      </c>
      <c r="GM29" s="221">
        <v>3</v>
      </c>
      <c r="GN29" s="221">
        <v>1</v>
      </c>
      <c r="GO29" s="221">
        <v>1</v>
      </c>
      <c r="GP29" s="221">
        <v>4</v>
      </c>
      <c r="GQ29" s="221">
        <v>0</v>
      </c>
      <c r="GR29" s="221">
        <v>1</v>
      </c>
      <c r="GS29" s="221">
        <v>2</v>
      </c>
      <c r="GT29" s="221">
        <v>2</v>
      </c>
      <c r="GU29" s="221">
        <v>2</v>
      </c>
      <c r="GV29" s="221">
        <v>0</v>
      </c>
      <c r="GW29" s="221">
        <v>1</v>
      </c>
      <c r="GX29" s="221">
        <v>0</v>
      </c>
      <c r="GY29" s="221">
        <v>0</v>
      </c>
      <c r="GZ29" s="221">
        <v>0</v>
      </c>
      <c r="HA29" s="223">
        <v>29758</v>
      </c>
      <c r="HB29" s="223">
        <v>28953</v>
      </c>
      <c r="HC29" s="223">
        <v>58711</v>
      </c>
    </row>
    <row r="30" spans="1:211">
      <c r="A30" s="220">
        <v>4</v>
      </c>
      <c r="B30" s="221" t="s">
        <v>279</v>
      </c>
      <c r="C30" s="224">
        <v>151</v>
      </c>
      <c r="D30" s="221">
        <v>159</v>
      </c>
      <c r="E30" s="221">
        <v>182</v>
      </c>
      <c r="F30" s="221">
        <v>153</v>
      </c>
      <c r="G30" s="221">
        <v>159</v>
      </c>
      <c r="H30" s="221">
        <v>137</v>
      </c>
      <c r="I30" s="221">
        <v>166</v>
      </c>
      <c r="J30" s="221">
        <v>158</v>
      </c>
      <c r="K30" s="221">
        <v>193</v>
      </c>
      <c r="L30" s="221">
        <v>183</v>
      </c>
      <c r="M30" s="221">
        <v>181</v>
      </c>
      <c r="N30" s="221">
        <v>170</v>
      </c>
      <c r="O30" s="221">
        <v>203</v>
      </c>
      <c r="P30" s="221">
        <v>178</v>
      </c>
      <c r="Q30" s="221">
        <v>201</v>
      </c>
      <c r="R30" s="221">
        <v>182</v>
      </c>
      <c r="S30" s="221">
        <v>170</v>
      </c>
      <c r="T30" s="221">
        <v>191</v>
      </c>
      <c r="U30" s="221">
        <v>210</v>
      </c>
      <c r="V30" s="221">
        <v>173</v>
      </c>
      <c r="W30" s="221">
        <v>202</v>
      </c>
      <c r="X30" s="221">
        <v>218</v>
      </c>
      <c r="Y30" s="221">
        <v>208</v>
      </c>
      <c r="Z30" s="221">
        <v>199</v>
      </c>
      <c r="AA30" s="221">
        <v>192</v>
      </c>
      <c r="AB30" s="221">
        <v>172</v>
      </c>
      <c r="AC30" s="221">
        <v>196</v>
      </c>
      <c r="AD30" s="221">
        <v>202</v>
      </c>
      <c r="AE30" s="221">
        <v>212</v>
      </c>
      <c r="AF30" s="221">
        <v>213</v>
      </c>
      <c r="AG30" s="221">
        <v>204</v>
      </c>
      <c r="AH30" s="221">
        <v>201</v>
      </c>
      <c r="AI30" s="221">
        <v>194</v>
      </c>
      <c r="AJ30" s="221">
        <v>206</v>
      </c>
      <c r="AK30" s="221">
        <v>214</v>
      </c>
      <c r="AL30" s="221">
        <v>205</v>
      </c>
      <c r="AM30" s="221">
        <v>216</v>
      </c>
      <c r="AN30" s="221">
        <v>177</v>
      </c>
      <c r="AO30" s="221">
        <v>236</v>
      </c>
      <c r="AP30" s="221">
        <v>175</v>
      </c>
      <c r="AQ30" s="221">
        <v>249</v>
      </c>
      <c r="AR30" s="221">
        <v>194</v>
      </c>
      <c r="AS30" s="221">
        <v>208</v>
      </c>
      <c r="AT30" s="221">
        <v>259</v>
      </c>
      <c r="AU30" s="221">
        <v>204</v>
      </c>
      <c r="AV30" s="221">
        <v>248</v>
      </c>
      <c r="AW30" s="221">
        <v>221</v>
      </c>
      <c r="AX30" s="221">
        <v>242</v>
      </c>
      <c r="AY30" s="221">
        <v>224</v>
      </c>
      <c r="AZ30" s="221">
        <v>238</v>
      </c>
      <c r="BA30" s="221">
        <v>217</v>
      </c>
      <c r="BB30" s="221">
        <v>228</v>
      </c>
      <c r="BC30" s="221">
        <v>232</v>
      </c>
      <c r="BD30" s="221">
        <v>219</v>
      </c>
      <c r="BE30" s="221">
        <v>218</v>
      </c>
      <c r="BF30" s="221">
        <v>215</v>
      </c>
      <c r="BG30" s="221">
        <v>231</v>
      </c>
      <c r="BH30" s="221">
        <v>209</v>
      </c>
      <c r="BI30" s="221">
        <v>213</v>
      </c>
      <c r="BJ30" s="221">
        <v>191</v>
      </c>
      <c r="BK30" s="221">
        <v>208</v>
      </c>
      <c r="BL30" s="221">
        <v>220</v>
      </c>
      <c r="BM30" s="221">
        <v>215</v>
      </c>
      <c r="BN30" s="221">
        <v>213</v>
      </c>
      <c r="BO30" s="221">
        <v>227</v>
      </c>
      <c r="BP30" s="221">
        <v>220</v>
      </c>
      <c r="BQ30" s="221">
        <v>243</v>
      </c>
      <c r="BR30" s="221">
        <v>201</v>
      </c>
      <c r="BS30" s="221">
        <v>239</v>
      </c>
      <c r="BT30" s="221">
        <v>230</v>
      </c>
      <c r="BU30" s="221">
        <v>230</v>
      </c>
      <c r="BV30" s="221">
        <v>225</v>
      </c>
      <c r="BW30" s="221">
        <v>254</v>
      </c>
      <c r="BX30" s="221">
        <v>246</v>
      </c>
      <c r="BY30" s="221">
        <v>257</v>
      </c>
      <c r="BZ30" s="221">
        <v>216</v>
      </c>
      <c r="CA30" s="221">
        <v>286</v>
      </c>
      <c r="CB30" s="221">
        <v>249</v>
      </c>
      <c r="CC30" s="221">
        <v>269</v>
      </c>
      <c r="CD30" s="221">
        <v>276</v>
      </c>
      <c r="CE30" s="221">
        <v>261</v>
      </c>
      <c r="CF30" s="221">
        <v>296</v>
      </c>
      <c r="CG30" s="221">
        <v>247</v>
      </c>
      <c r="CH30" s="221">
        <v>239</v>
      </c>
      <c r="CI30" s="221">
        <v>256</v>
      </c>
      <c r="CJ30" s="221">
        <v>232</v>
      </c>
      <c r="CK30" s="221">
        <v>291</v>
      </c>
      <c r="CL30" s="221">
        <v>225</v>
      </c>
      <c r="CM30" s="221">
        <v>264</v>
      </c>
      <c r="CN30" s="221">
        <v>267</v>
      </c>
      <c r="CO30" s="221">
        <v>248</v>
      </c>
      <c r="CP30" s="221">
        <v>224</v>
      </c>
      <c r="CQ30" s="221">
        <v>230</v>
      </c>
      <c r="CR30" s="221">
        <v>267</v>
      </c>
      <c r="CS30" s="221">
        <v>273</v>
      </c>
      <c r="CT30" s="221">
        <v>221</v>
      </c>
      <c r="CU30" s="221">
        <v>242</v>
      </c>
      <c r="CV30" s="221">
        <v>234</v>
      </c>
      <c r="CW30" s="221">
        <v>239</v>
      </c>
      <c r="CX30" s="221">
        <v>234</v>
      </c>
      <c r="CY30" s="221">
        <v>277</v>
      </c>
      <c r="CZ30" s="221">
        <v>244</v>
      </c>
      <c r="DA30" s="221">
        <v>216</v>
      </c>
      <c r="DB30" s="221">
        <v>213</v>
      </c>
      <c r="DC30" s="221">
        <v>202</v>
      </c>
      <c r="DD30" s="221">
        <v>200</v>
      </c>
      <c r="DE30" s="221">
        <v>192</v>
      </c>
      <c r="DF30" s="221">
        <v>212</v>
      </c>
      <c r="DG30" s="221">
        <v>200</v>
      </c>
      <c r="DH30" s="221">
        <v>181</v>
      </c>
      <c r="DI30" s="221">
        <v>210</v>
      </c>
      <c r="DJ30" s="221">
        <v>213</v>
      </c>
      <c r="DK30" s="221">
        <v>163</v>
      </c>
      <c r="DL30" s="221">
        <v>145</v>
      </c>
      <c r="DM30" s="221">
        <v>157</v>
      </c>
      <c r="DN30" s="221">
        <v>146</v>
      </c>
      <c r="DO30" s="221">
        <v>172</v>
      </c>
      <c r="DP30" s="221">
        <v>148</v>
      </c>
      <c r="DQ30" s="221">
        <v>144</v>
      </c>
      <c r="DR30" s="221">
        <v>139</v>
      </c>
      <c r="DS30" s="221">
        <v>153</v>
      </c>
      <c r="DT30" s="221">
        <v>122</v>
      </c>
      <c r="DU30" s="221">
        <v>122</v>
      </c>
      <c r="DV30" s="221">
        <v>141</v>
      </c>
      <c r="DW30" s="221">
        <v>121</v>
      </c>
      <c r="DX30" s="221">
        <v>117</v>
      </c>
      <c r="DY30" s="221">
        <v>102</v>
      </c>
      <c r="DZ30" s="221">
        <v>122</v>
      </c>
      <c r="EA30" s="221">
        <v>93</v>
      </c>
      <c r="EB30" s="221">
        <v>111</v>
      </c>
      <c r="EC30" s="221">
        <v>100</v>
      </c>
      <c r="ED30" s="221">
        <v>125</v>
      </c>
      <c r="EE30" s="221">
        <v>105</v>
      </c>
      <c r="EF30" s="221">
        <v>100</v>
      </c>
      <c r="EG30" s="221">
        <v>100</v>
      </c>
      <c r="EH30" s="221">
        <v>97</v>
      </c>
      <c r="EI30" s="221">
        <v>87</v>
      </c>
      <c r="EJ30" s="221">
        <v>92</v>
      </c>
      <c r="EK30" s="221">
        <v>81</v>
      </c>
      <c r="EL30" s="221">
        <v>103</v>
      </c>
      <c r="EM30" s="221">
        <v>75</v>
      </c>
      <c r="EN30" s="221">
        <v>71</v>
      </c>
      <c r="EO30" s="221">
        <v>76</v>
      </c>
      <c r="EP30" s="221">
        <v>71</v>
      </c>
      <c r="EQ30" s="221">
        <v>57</v>
      </c>
      <c r="ER30" s="221">
        <v>65</v>
      </c>
      <c r="ES30" s="221">
        <v>50</v>
      </c>
      <c r="ET30" s="221">
        <v>56</v>
      </c>
      <c r="EU30" s="221">
        <v>54</v>
      </c>
      <c r="EV30" s="221">
        <v>54</v>
      </c>
      <c r="EW30" s="221">
        <v>42</v>
      </c>
      <c r="EX30" s="221">
        <v>54</v>
      </c>
      <c r="EY30" s="221">
        <v>36</v>
      </c>
      <c r="EZ30" s="221">
        <v>28</v>
      </c>
      <c r="FA30" s="221">
        <v>33</v>
      </c>
      <c r="FB30" s="221">
        <v>36</v>
      </c>
      <c r="FC30" s="221">
        <v>35</v>
      </c>
      <c r="FD30" s="221">
        <v>57</v>
      </c>
      <c r="FE30" s="221">
        <v>33</v>
      </c>
      <c r="FF30" s="221">
        <v>52</v>
      </c>
      <c r="FG30" s="221">
        <v>26</v>
      </c>
      <c r="FH30" s="221">
        <v>33</v>
      </c>
      <c r="FI30" s="221">
        <v>29</v>
      </c>
      <c r="FJ30" s="221">
        <v>34</v>
      </c>
      <c r="FK30" s="221">
        <v>21</v>
      </c>
      <c r="FL30" s="221">
        <v>30</v>
      </c>
      <c r="FM30" s="221">
        <v>15</v>
      </c>
      <c r="FN30" s="221">
        <v>19</v>
      </c>
      <c r="FO30" s="221">
        <v>11</v>
      </c>
      <c r="FP30" s="221">
        <v>22</v>
      </c>
      <c r="FQ30" s="221">
        <v>14</v>
      </c>
      <c r="FR30" s="221">
        <v>20</v>
      </c>
      <c r="FS30" s="221">
        <v>20</v>
      </c>
      <c r="FT30" s="221">
        <v>18</v>
      </c>
      <c r="FU30" s="221">
        <v>9</v>
      </c>
      <c r="FV30" s="221">
        <v>25</v>
      </c>
      <c r="FW30" s="221">
        <v>13</v>
      </c>
      <c r="FX30" s="221">
        <v>11</v>
      </c>
      <c r="FY30" s="221">
        <v>8</v>
      </c>
      <c r="FZ30" s="221">
        <v>11</v>
      </c>
      <c r="GA30" s="221">
        <v>7</v>
      </c>
      <c r="GB30" s="221">
        <v>11</v>
      </c>
      <c r="GC30" s="221">
        <v>6</v>
      </c>
      <c r="GD30" s="221">
        <v>9</v>
      </c>
      <c r="GE30" s="221">
        <v>3</v>
      </c>
      <c r="GF30" s="221">
        <v>9</v>
      </c>
      <c r="GG30" s="221">
        <v>2</v>
      </c>
      <c r="GH30" s="221">
        <v>7</v>
      </c>
      <c r="GI30" s="221">
        <v>1</v>
      </c>
      <c r="GJ30" s="221">
        <v>6</v>
      </c>
      <c r="GK30" s="221">
        <v>2</v>
      </c>
      <c r="GL30" s="221">
        <v>5</v>
      </c>
      <c r="GM30" s="221">
        <v>1</v>
      </c>
      <c r="GN30" s="221">
        <v>1</v>
      </c>
      <c r="GO30" s="221">
        <v>2</v>
      </c>
      <c r="GP30" s="221">
        <v>2</v>
      </c>
      <c r="GQ30" s="221">
        <v>2</v>
      </c>
      <c r="GR30" s="221">
        <v>3</v>
      </c>
      <c r="GS30" s="221">
        <v>0</v>
      </c>
      <c r="GT30" s="221">
        <v>0</v>
      </c>
      <c r="GU30" s="221">
        <v>1</v>
      </c>
      <c r="GV30" s="221">
        <v>1</v>
      </c>
      <c r="GW30" s="221">
        <v>0</v>
      </c>
      <c r="GX30" s="221">
        <v>2</v>
      </c>
      <c r="GY30" s="221">
        <v>0</v>
      </c>
      <c r="GZ30" s="221">
        <v>0</v>
      </c>
      <c r="HA30" s="223">
        <v>14767</v>
      </c>
      <c r="HB30" s="223">
        <v>14424</v>
      </c>
      <c r="HC30" s="223">
        <v>29191</v>
      </c>
    </row>
    <row r="31" spans="1:211">
      <c r="A31" s="220">
        <v>4</v>
      </c>
      <c r="B31" s="221" t="s">
        <v>280</v>
      </c>
      <c r="C31" s="224">
        <v>528</v>
      </c>
      <c r="D31" s="221">
        <v>501</v>
      </c>
      <c r="E31" s="221">
        <v>582</v>
      </c>
      <c r="F31" s="221">
        <v>537</v>
      </c>
      <c r="G31" s="221">
        <v>551</v>
      </c>
      <c r="H31" s="221">
        <v>502</v>
      </c>
      <c r="I31" s="221">
        <v>577</v>
      </c>
      <c r="J31" s="221">
        <v>530</v>
      </c>
      <c r="K31" s="221">
        <v>587</v>
      </c>
      <c r="L31" s="221">
        <v>575</v>
      </c>
      <c r="M31" s="221">
        <v>620</v>
      </c>
      <c r="N31" s="221">
        <v>602</v>
      </c>
      <c r="O31" s="221">
        <v>684</v>
      </c>
      <c r="P31" s="221">
        <v>654</v>
      </c>
      <c r="Q31" s="221">
        <v>704</v>
      </c>
      <c r="R31" s="221">
        <v>633</v>
      </c>
      <c r="S31" s="221">
        <v>689</v>
      </c>
      <c r="T31" s="221">
        <v>604</v>
      </c>
      <c r="U31" s="221">
        <v>673</v>
      </c>
      <c r="V31" s="221">
        <v>642</v>
      </c>
      <c r="W31" s="221">
        <v>716</v>
      </c>
      <c r="X31" s="221">
        <v>632</v>
      </c>
      <c r="Y31" s="221">
        <v>723</v>
      </c>
      <c r="Z31" s="221">
        <v>634</v>
      </c>
      <c r="AA31" s="221">
        <v>655</v>
      </c>
      <c r="AB31" s="221">
        <v>652</v>
      </c>
      <c r="AC31" s="221">
        <v>659</v>
      </c>
      <c r="AD31" s="221">
        <v>634</v>
      </c>
      <c r="AE31" s="221">
        <v>656</v>
      </c>
      <c r="AF31" s="221">
        <v>651</v>
      </c>
      <c r="AG31" s="221">
        <v>690</v>
      </c>
      <c r="AH31" s="221">
        <v>701</v>
      </c>
      <c r="AI31" s="221">
        <v>666</v>
      </c>
      <c r="AJ31" s="221">
        <v>678</v>
      </c>
      <c r="AK31" s="221">
        <v>723</v>
      </c>
      <c r="AL31" s="221">
        <v>706</v>
      </c>
      <c r="AM31" s="221">
        <v>778</v>
      </c>
      <c r="AN31" s="221">
        <v>741</v>
      </c>
      <c r="AO31" s="221">
        <v>796</v>
      </c>
      <c r="AP31" s="221">
        <v>749</v>
      </c>
      <c r="AQ31" s="221">
        <v>816</v>
      </c>
      <c r="AR31" s="221">
        <v>744</v>
      </c>
      <c r="AS31" s="221">
        <v>651</v>
      </c>
      <c r="AT31" s="221">
        <v>765</v>
      </c>
      <c r="AU31" s="221">
        <v>666</v>
      </c>
      <c r="AV31" s="221">
        <v>748</v>
      </c>
      <c r="AW31" s="221">
        <v>762</v>
      </c>
      <c r="AX31" s="221">
        <v>761</v>
      </c>
      <c r="AY31" s="221">
        <v>747</v>
      </c>
      <c r="AZ31" s="221">
        <v>761</v>
      </c>
      <c r="BA31" s="221">
        <v>767</v>
      </c>
      <c r="BB31" s="221">
        <v>785</v>
      </c>
      <c r="BC31" s="221">
        <v>778</v>
      </c>
      <c r="BD31" s="221">
        <v>726</v>
      </c>
      <c r="BE31" s="221">
        <v>787</v>
      </c>
      <c r="BF31" s="221">
        <v>720</v>
      </c>
      <c r="BG31" s="221">
        <v>790</v>
      </c>
      <c r="BH31" s="221">
        <v>783</v>
      </c>
      <c r="BI31" s="221">
        <v>751</v>
      </c>
      <c r="BJ31" s="221">
        <v>700</v>
      </c>
      <c r="BK31" s="221">
        <v>792</v>
      </c>
      <c r="BL31" s="221">
        <v>735</v>
      </c>
      <c r="BM31" s="221">
        <v>710</v>
      </c>
      <c r="BN31" s="221">
        <v>650</v>
      </c>
      <c r="BO31" s="221">
        <v>665</v>
      </c>
      <c r="BP31" s="221">
        <v>671</v>
      </c>
      <c r="BQ31" s="221">
        <v>763</v>
      </c>
      <c r="BR31" s="221">
        <v>674</v>
      </c>
      <c r="BS31" s="221">
        <v>737</v>
      </c>
      <c r="BT31" s="221">
        <v>674</v>
      </c>
      <c r="BU31" s="221">
        <v>795</v>
      </c>
      <c r="BV31" s="221">
        <v>730</v>
      </c>
      <c r="BW31" s="221">
        <v>819</v>
      </c>
      <c r="BX31" s="221">
        <v>739</v>
      </c>
      <c r="BY31" s="221">
        <v>734</v>
      </c>
      <c r="BZ31" s="221">
        <v>655</v>
      </c>
      <c r="CA31" s="221">
        <v>781</v>
      </c>
      <c r="CB31" s="221">
        <v>735</v>
      </c>
      <c r="CC31" s="221">
        <v>902</v>
      </c>
      <c r="CD31" s="221">
        <v>845</v>
      </c>
      <c r="CE31" s="221">
        <v>781</v>
      </c>
      <c r="CF31" s="221">
        <v>749</v>
      </c>
      <c r="CG31" s="221">
        <v>766</v>
      </c>
      <c r="CH31" s="221">
        <v>732</v>
      </c>
      <c r="CI31" s="221">
        <v>728</v>
      </c>
      <c r="CJ31" s="221">
        <v>767</v>
      </c>
      <c r="CK31" s="221">
        <v>795</v>
      </c>
      <c r="CL31" s="221">
        <v>728</v>
      </c>
      <c r="CM31" s="221">
        <v>872</v>
      </c>
      <c r="CN31" s="221">
        <v>874</v>
      </c>
      <c r="CO31" s="221">
        <v>787</v>
      </c>
      <c r="CP31" s="221">
        <v>727</v>
      </c>
      <c r="CQ31" s="221">
        <v>801</v>
      </c>
      <c r="CR31" s="221">
        <v>742</v>
      </c>
      <c r="CS31" s="221">
        <v>832</v>
      </c>
      <c r="CT31" s="221">
        <v>800</v>
      </c>
      <c r="CU31" s="221">
        <v>804</v>
      </c>
      <c r="CV31" s="221">
        <v>797</v>
      </c>
      <c r="CW31" s="221">
        <v>726</v>
      </c>
      <c r="CX31" s="221">
        <v>721</v>
      </c>
      <c r="CY31" s="221">
        <v>770</v>
      </c>
      <c r="CZ31" s="221">
        <v>753</v>
      </c>
      <c r="DA31" s="221">
        <v>730</v>
      </c>
      <c r="DB31" s="221">
        <v>697</v>
      </c>
      <c r="DC31" s="221">
        <v>709</v>
      </c>
      <c r="DD31" s="221">
        <v>615</v>
      </c>
      <c r="DE31" s="221">
        <v>591</v>
      </c>
      <c r="DF31" s="221">
        <v>595</v>
      </c>
      <c r="DG31" s="221">
        <v>584</v>
      </c>
      <c r="DH31" s="221">
        <v>585</v>
      </c>
      <c r="DI31" s="221">
        <v>577</v>
      </c>
      <c r="DJ31" s="221">
        <v>552</v>
      </c>
      <c r="DK31" s="221">
        <v>558</v>
      </c>
      <c r="DL31" s="221">
        <v>497</v>
      </c>
      <c r="DM31" s="221">
        <v>427</v>
      </c>
      <c r="DN31" s="221">
        <v>459</v>
      </c>
      <c r="DO31" s="221">
        <v>497</v>
      </c>
      <c r="DP31" s="221">
        <v>457</v>
      </c>
      <c r="DQ31" s="221">
        <v>457</v>
      </c>
      <c r="DR31" s="221">
        <v>443</v>
      </c>
      <c r="DS31" s="221">
        <v>374</v>
      </c>
      <c r="DT31" s="221">
        <v>417</v>
      </c>
      <c r="DU31" s="221">
        <v>379</v>
      </c>
      <c r="DV31" s="221">
        <v>361</v>
      </c>
      <c r="DW31" s="221">
        <v>369</v>
      </c>
      <c r="DX31" s="221">
        <v>362</v>
      </c>
      <c r="DY31" s="221">
        <v>346</v>
      </c>
      <c r="DZ31" s="221">
        <v>311</v>
      </c>
      <c r="EA31" s="221">
        <v>324</v>
      </c>
      <c r="EB31" s="221">
        <v>325</v>
      </c>
      <c r="EC31" s="221">
        <v>336</v>
      </c>
      <c r="ED31" s="221">
        <v>290</v>
      </c>
      <c r="EE31" s="221">
        <v>314</v>
      </c>
      <c r="EF31" s="221">
        <v>335</v>
      </c>
      <c r="EG31" s="221">
        <v>283</v>
      </c>
      <c r="EH31" s="221">
        <v>328</v>
      </c>
      <c r="EI31" s="221">
        <v>266</v>
      </c>
      <c r="EJ31" s="221">
        <v>311</v>
      </c>
      <c r="EK31" s="221">
        <v>240</v>
      </c>
      <c r="EL31" s="221">
        <v>303</v>
      </c>
      <c r="EM31" s="221">
        <v>250</v>
      </c>
      <c r="EN31" s="221">
        <v>274</v>
      </c>
      <c r="EO31" s="221">
        <v>230</v>
      </c>
      <c r="EP31" s="221">
        <v>202</v>
      </c>
      <c r="EQ31" s="221">
        <v>174</v>
      </c>
      <c r="ER31" s="221">
        <v>173</v>
      </c>
      <c r="ES31" s="221">
        <v>138</v>
      </c>
      <c r="ET31" s="221">
        <v>159</v>
      </c>
      <c r="EU31" s="221">
        <v>162</v>
      </c>
      <c r="EV31" s="221">
        <v>169</v>
      </c>
      <c r="EW31" s="221">
        <v>136</v>
      </c>
      <c r="EX31" s="221">
        <v>150</v>
      </c>
      <c r="EY31" s="221">
        <v>125</v>
      </c>
      <c r="EZ31" s="221">
        <v>153</v>
      </c>
      <c r="FA31" s="221">
        <v>135</v>
      </c>
      <c r="FB31" s="221">
        <v>137</v>
      </c>
      <c r="FC31" s="221">
        <v>130</v>
      </c>
      <c r="FD31" s="221">
        <v>143</v>
      </c>
      <c r="FE31" s="221">
        <v>138</v>
      </c>
      <c r="FF31" s="221">
        <v>125</v>
      </c>
      <c r="FG31" s="221">
        <v>102</v>
      </c>
      <c r="FH31" s="221">
        <v>114</v>
      </c>
      <c r="FI31" s="221">
        <v>74</v>
      </c>
      <c r="FJ31" s="221">
        <v>106</v>
      </c>
      <c r="FK31" s="221">
        <v>67</v>
      </c>
      <c r="FL31" s="221">
        <v>97</v>
      </c>
      <c r="FM31" s="221">
        <v>64</v>
      </c>
      <c r="FN31" s="221">
        <v>77</v>
      </c>
      <c r="FO31" s="221">
        <v>53</v>
      </c>
      <c r="FP31" s="221">
        <v>67</v>
      </c>
      <c r="FQ31" s="221">
        <v>68</v>
      </c>
      <c r="FR31" s="221">
        <v>80</v>
      </c>
      <c r="FS31" s="221">
        <v>50</v>
      </c>
      <c r="FT31" s="221">
        <v>66</v>
      </c>
      <c r="FU31" s="221">
        <v>42</v>
      </c>
      <c r="FV31" s="221">
        <v>66</v>
      </c>
      <c r="FW31" s="221">
        <v>38</v>
      </c>
      <c r="FX31" s="221">
        <v>44</v>
      </c>
      <c r="FY31" s="221">
        <v>22</v>
      </c>
      <c r="FZ31" s="221">
        <v>25</v>
      </c>
      <c r="GA31" s="221">
        <v>31</v>
      </c>
      <c r="GB31" s="221">
        <v>41</v>
      </c>
      <c r="GC31" s="221">
        <v>16</v>
      </c>
      <c r="GD31" s="221">
        <v>31</v>
      </c>
      <c r="GE31" s="221">
        <v>18</v>
      </c>
      <c r="GF31" s="221">
        <v>20</v>
      </c>
      <c r="GG31" s="221">
        <v>11</v>
      </c>
      <c r="GH31" s="221">
        <v>12</v>
      </c>
      <c r="GI31" s="221">
        <v>7</v>
      </c>
      <c r="GJ31" s="221">
        <v>9</v>
      </c>
      <c r="GK31" s="221">
        <v>8</v>
      </c>
      <c r="GL31" s="221">
        <v>3</v>
      </c>
      <c r="GM31" s="221">
        <v>5</v>
      </c>
      <c r="GN31" s="221">
        <v>3</v>
      </c>
      <c r="GO31" s="221">
        <v>5</v>
      </c>
      <c r="GP31" s="221">
        <v>4</v>
      </c>
      <c r="GQ31" s="221">
        <v>6</v>
      </c>
      <c r="GR31" s="221">
        <v>2</v>
      </c>
      <c r="GS31" s="221">
        <v>2</v>
      </c>
      <c r="GT31" s="221">
        <v>1</v>
      </c>
      <c r="GU31" s="221">
        <v>0</v>
      </c>
      <c r="GV31" s="221">
        <v>4</v>
      </c>
      <c r="GW31" s="221">
        <v>1</v>
      </c>
      <c r="GX31" s="221">
        <v>3</v>
      </c>
      <c r="GY31" s="221">
        <v>0</v>
      </c>
      <c r="GZ31" s="221">
        <v>0</v>
      </c>
      <c r="HA31" s="223">
        <v>47801</v>
      </c>
      <c r="HB31" s="223">
        <v>46352</v>
      </c>
      <c r="HC31" s="223">
        <v>94153</v>
      </c>
    </row>
    <row r="32" spans="1:211">
      <c r="HC32" s="212">
        <f>SUM(HC7:HC31)</f>
        <v>1866977</v>
      </c>
    </row>
  </sheetData>
  <mergeCells count="107">
    <mergeCell ref="A3:A5"/>
    <mergeCell ref="B3:B5"/>
    <mergeCell ref="C3:HC3"/>
    <mergeCell ref="C4:D4"/>
    <mergeCell ref="E4:F4"/>
    <mergeCell ref="G4:H4"/>
    <mergeCell ref="I4:J4"/>
    <mergeCell ref="K4:L4"/>
    <mergeCell ref="M4:N4"/>
    <mergeCell ref="O4:P4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BY4:BZ4"/>
    <mergeCell ref="CA4:CB4"/>
    <mergeCell ref="CC4:CD4"/>
    <mergeCell ref="CE4:CF4"/>
    <mergeCell ref="CG4:CH4"/>
    <mergeCell ref="CI4:CJ4"/>
    <mergeCell ref="BM4:BN4"/>
    <mergeCell ref="BO4:BP4"/>
    <mergeCell ref="BQ4:BR4"/>
    <mergeCell ref="BS4:BT4"/>
    <mergeCell ref="BU4:BV4"/>
    <mergeCell ref="BW4:BX4"/>
    <mergeCell ref="CW4:CX4"/>
    <mergeCell ref="CY4:CZ4"/>
    <mergeCell ref="DA4:DB4"/>
    <mergeCell ref="DC4:DD4"/>
    <mergeCell ref="DE4:DF4"/>
    <mergeCell ref="DG4:DH4"/>
    <mergeCell ref="CK4:CL4"/>
    <mergeCell ref="CM4:CN4"/>
    <mergeCell ref="CO4:CP4"/>
    <mergeCell ref="CQ4:CR4"/>
    <mergeCell ref="CS4:CT4"/>
    <mergeCell ref="CU4:CV4"/>
    <mergeCell ref="DU4:DV4"/>
    <mergeCell ref="DW4:DX4"/>
    <mergeCell ref="DY4:DZ4"/>
    <mergeCell ref="EA4:EB4"/>
    <mergeCell ref="EC4:ED4"/>
    <mergeCell ref="EE4:EF4"/>
    <mergeCell ref="DI4:DJ4"/>
    <mergeCell ref="DK4:DL4"/>
    <mergeCell ref="DM4:DN4"/>
    <mergeCell ref="DO4:DP4"/>
    <mergeCell ref="DQ4:DR4"/>
    <mergeCell ref="DS4:DT4"/>
    <mergeCell ref="ES4:ET4"/>
    <mergeCell ref="EU4:EV4"/>
    <mergeCell ref="EW4:EX4"/>
    <mergeCell ref="EY4:EZ4"/>
    <mergeCell ref="FA4:FB4"/>
    <mergeCell ref="FC4:FD4"/>
    <mergeCell ref="EG4:EH4"/>
    <mergeCell ref="EI4:EJ4"/>
    <mergeCell ref="EK4:EL4"/>
    <mergeCell ref="EM4:EN4"/>
    <mergeCell ref="EO4:EP4"/>
    <mergeCell ref="EQ4:ER4"/>
    <mergeCell ref="FQ4:FR4"/>
    <mergeCell ref="FS4:FT4"/>
    <mergeCell ref="FU4:FV4"/>
    <mergeCell ref="FW4:FX4"/>
    <mergeCell ref="FY4:FZ4"/>
    <mergeCell ref="GA4:GB4"/>
    <mergeCell ref="FE4:FF4"/>
    <mergeCell ref="FG4:FH4"/>
    <mergeCell ref="FI4:FJ4"/>
    <mergeCell ref="FK4:FL4"/>
    <mergeCell ref="FM4:FN4"/>
    <mergeCell ref="FO4:FP4"/>
    <mergeCell ref="HA4:HC4"/>
    <mergeCell ref="GO4:GP4"/>
    <mergeCell ref="GQ4:GR4"/>
    <mergeCell ref="GS4:GT4"/>
    <mergeCell ref="GU4:GV4"/>
    <mergeCell ref="GW4:GX4"/>
    <mergeCell ref="GY4:GZ4"/>
    <mergeCell ref="GC4:GD4"/>
    <mergeCell ref="GE4:GF4"/>
    <mergeCell ref="GG4:GH4"/>
    <mergeCell ref="GI4:GJ4"/>
    <mergeCell ref="GK4:GL4"/>
    <mergeCell ref="GM4:G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380"/>
  <sheetViews>
    <sheetView topLeftCell="A4" workbookViewId="0">
      <pane ySplit="2" topLeftCell="A21" activePane="bottomLeft" state="frozen"/>
      <selection activeCell="A4" sqref="A4"/>
      <selection pane="bottomLeft" activeCell="G19" sqref="G19"/>
    </sheetView>
  </sheetViews>
  <sheetFormatPr defaultRowHeight="12.75" customHeight="1"/>
  <cols>
    <col min="1" max="1" width="14.25" bestFit="1" customWidth="1"/>
    <col min="2" max="2" width="13.125" bestFit="1" customWidth="1"/>
    <col min="3" max="3" width="27.25" customWidth="1"/>
    <col min="4" max="4" width="13.875" customWidth="1"/>
    <col min="5" max="5" width="44.375" customWidth="1"/>
    <col min="6" max="6" width="13.75" customWidth="1"/>
    <col min="7" max="7" width="29.75" bestFit="1" customWidth="1"/>
    <col min="11" max="15" width="8.75" bestFit="1" customWidth="1"/>
    <col min="16" max="18" width="3.75" bestFit="1" customWidth="1"/>
  </cols>
  <sheetData>
    <row r="1" spans="1:18" ht="15" thickBot="1">
      <c r="A1" s="323" t="s">
        <v>511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</row>
    <row r="2" spans="1:18" ht="14.25">
      <c r="C2" s="324" t="s">
        <v>512</v>
      </c>
      <c r="D2" s="325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7"/>
    </row>
    <row r="3" spans="1:18" ht="14.25">
      <c r="C3" s="328"/>
      <c r="D3" s="329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30"/>
    </row>
    <row r="4" spans="1:18" s="165" customFormat="1" ht="22.5" customHeight="1" thickBot="1">
      <c r="A4" s="230" t="s">
        <v>515</v>
      </c>
      <c r="B4" s="230"/>
      <c r="P4" s="319"/>
      <c r="Q4" s="319"/>
      <c r="R4" s="319"/>
    </row>
    <row r="5" spans="1:18" ht="15" thickBot="1">
      <c r="A5" s="225" t="s">
        <v>19</v>
      </c>
      <c r="B5" s="225" t="s">
        <v>26</v>
      </c>
      <c r="C5" s="225" t="s">
        <v>516</v>
      </c>
      <c r="D5" s="225" t="s">
        <v>465</v>
      </c>
      <c r="E5" s="225" t="s">
        <v>517</v>
      </c>
      <c r="F5" s="225" t="s">
        <v>983</v>
      </c>
      <c r="G5" s="225" t="s">
        <v>518</v>
      </c>
    </row>
    <row r="6" spans="1:18" ht="15" thickBot="1">
      <c r="A6" s="226" t="s">
        <v>513</v>
      </c>
      <c r="B6" s="226" t="s">
        <v>514</v>
      </c>
      <c r="C6" s="227" t="s">
        <v>519</v>
      </c>
      <c r="D6" s="227" t="s">
        <v>264</v>
      </c>
      <c r="E6" s="227" t="s">
        <v>520</v>
      </c>
      <c r="F6" s="227" t="s">
        <v>984</v>
      </c>
      <c r="G6" s="228">
        <v>4158</v>
      </c>
    </row>
    <row r="7" spans="1:18" ht="15" thickBot="1">
      <c r="A7" s="226" t="s">
        <v>513</v>
      </c>
      <c r="B7" s="226" t="s">
        <v>514</v>
      </c>
      <c r="C7" s="227" t="s">
        <v>519</v>
      </c>
      <c r="D7" s="227" t="s">
        <v>264</v>
      </c>
      <c r="E7" s="227" t="s">
        <v>521</v>
      </c>
      <c r="F7" s="227" t="s">
        <v>984</v>
      </c>
      <c r="G7" s="228">
        <v>2589</v>
      </c>
    </row>
    <row r="8" spans="1:18" ht="15" thickBot="1">
      <c r="A8" s="226" t="s">
        <v>513</v>
      </c>
      <c r="B8" s="226" t="s">
        <v>514</v>
      </c>
      <c r="C8" s="227" t="s">
        <v>519</v>
      </c>
      <c r="D8" s="227" t="s">
        <v>264</v>
      </c>
      <c r="E8" s="227" t="s">
        <v>522</v>
      </c>
      <c r="F8" s="227" t="s">
        <v>984</v>
      </c>
      <c r="G8" s="228">
        <v>2153</v>
      </c>
    </row>
    <row r="9" spans="1:18" ht="15" thickBot="1">
      <c r="A9" s="226" t="s">
        <v>513</v>
      </c>
      <c r="B9" s="226" t="s">
        <v>514</v>
      </c>
      <c r="C9" s="227" t="s">
        <v>519</v>
      </c>
      <c r="D9" s="227" t="s">
        <v>264</v>
      </c>
      <c r="E9" s="227" t="s">
        <v>523</v>
      </c>
      <c r="F9" s="227" t="s">
        <v>984</v>
      </c>
      <c r="G9" s="228">
        <v>2030</v>
      </c>
    </row>
    <row r="10" spans="1:18" ht="15" thickBot="1">
      <c r="A10" s="226" t="s">
        <v>513</v>
      </c>
      <c r="B10" s="226" t="s">
        <v>514</v>
      </c>
      <c r="C10" s="227" t="s">
        <v>519</v>
      </c>
      <c r="D10" s="227" t="s">
        <v>264</v>
      </c>
      <c r="E10" s="227" t="s">
        <v>524</v>
      </c>
      <c r="F10" s="227" t="s">
        <v>984</v>
      </c>
      <c r="G10" s="228">
        <v>3808</v>
      </c>
    </row>
    <row r="11" spans="1:18" ht="15" thickBot="1">
      <c r="A11" s="226" t="s">
        <v>513</v>
      </c>
      <c r="B11" s="226" t="s">
        <v>514</v>
      </c>
      <c r="C11" s="227" t="s">
        <v>519</v>
      </c>
      <c r="D11" s="227" t="s">
        <v>264</v>
      </c>
      <c r="E11" s="227" t="s">
        <v>525</v>
      </c>
      <c r="F11" s="227" t="s">
        <v>984</v>
      </c>
      <c r="G11" s="228">
        <v>2061</v>
      </c>
    </row>
    <row r="12" spans="1:18" ht="15" thickBot="1">
      <c r="A12" s="226" t="s">
        <v>513</v>
      </c>
      <c r="B12" s="226" t="s">
        <v>514</v>
      </c>
      <c r="C12" s="227" t="s">
        <v>519</v>
      </c>
      <c r="D12" s="227" t="s">
        <v>264</v>
      </c>
      <c r="E12" s="227" t="s">
        <v>526</v>
      </c>
      <c r="F12" s="227" t="s">
        <v>984</v>
      </c>
      <c r="G12" s="228">
        <v>2988</v>
      </c>
    </row>
    <row r="13" spans="1:18" ht="15" thickBot="1">
      <c r="A13" s="226" t="s">
        <v>513</v>
      </c>
      <c r="B13" s="226" t="s">
        <v>514</v>
      </c>
      <c r="C13" s="227" t="s">
        <v>519</v>
      </c>
      <c r="D13" s="227" t="s">
        <v>264</v>
      </c>
      <c r="E13" s="227" t="s">
        <v>527</v>
      </c>
      <c r="F13" s="227" t="s">
        <v>984</v>
      </c>
      <c r="G13" s="228">
        <v>3326</v>
      </c>
    </row>
    <row r="14" spans="1:18" ht="15" thickBot="1">
      <c r="A14" s="226" t="s">
        <v>513</v>
      </c>
      <c r="B14" s="226" t="s">
        <v>514</v>
      </c>
      <c r="C14" s="227" t="s">
        <v>519</v>
      </c>
      <c r="D14" s="227" t="s">
        <v>264</v>
      </c>
      <c r="E14" s="227" t="s">
        <v>528</v>
      </c>
      <c r="F14" s="227" t="s">
        <v>984</v>
      </c>
      <c r="G14" s="228">
        <v>2455</v>
      </c>
    </row>
    <row r="15" spans="1:18" ht="15" thickBot="1">
      <c r="A15" s="226" t="s">
        <v>513</v>
      </c>
      <c r="B15" s="226" t="s">
        <v>514</v>
      </c>
      <c r="C15" s="227" t="s">
        <v>519</v>
      </c>
      <c r="D15" s="227" t="s">
        <v>264</v>
      </c>
      <c r="E15" s="227" t="s">
        <v>529</v>
      </c>
      <c r="F15" s="227" t="s">
        <v>984</v>
      </c>
      <c r="G15" s="228">
        <v>5295</v>
      </c>
    </row>
    <row r="16" spans="1:18" ht="15" thickBot="1">
      <c r="A16" s="226" t="s">
        <v>513</v>
      </c>
      <c r="B16" s="226" t="s">
        <v>514</v>
      </c>
      <c r="C16" s="227" t="s">
        <v>519</v>
      </c>
      <c r="D16" s="227" t="s">
        <v>264</v>
      </c>
      <c r="E16" s="227" t="s">
        <v>530</v>
      </c>
      <c r="F16" s="227" t="s">
        <v>984</v>
      </c>
      <c r="G16" s="228">
        <v>3118</v>
      </c>
    </row>
    <row r="17" spans="1:7" ht="15" thickBot="1">
      <c r="A17" s="226" t="s">
        <v>513</v>
      </c>
      <c r="B17" s="226" t="s">
        <v>514</v>
      </c>
      <c r="C17" s="227" t="s">
        <v>519</v>
      </c>
      <c r="D17" s="227" t="s">
        <v>264</v>
      </c>
      <c r="E17" s="227" t="s">
        <v>531</v>
      </c>
      <c r="F17" s="227" t="s">
        <v>984</v>
      </c>
      <c r="G17" s="228">
        <v>2887</v>
      </c>
    </row>
    <row r="18" spans="1:7" ht="15" thickBot="1">
      <c r="A18" s="226" t="s">
        <v>513</v>
      </c>
      <c r="B18" s="226" t="s">
        <v>514</v>
      </c>
      <c r="C18" s="227" t="s">
        <v>519</v>
      </c>
      <c r="D18" s="227" t="s">
        <v>264</v>
      </c>
      <c r="E18" s="227" t="s">
        <v>532</v>
      </c>
      <c r="F18" s="227" t="s">
        <v>984</v>
      </c>
      <c r="G18" s="228">
        <v>3181</v>
      </c>
    </row>
    <row r="19" spans="1:7" ht="15" thickBot="1">
      <c r="A19" s="226" t="s">
        <v>513</v>
      </c>
      <c r="B19" s="226" t="s">
        <v>514</v>
      </c>
      <c r="C19" s="227" t="s">
        <v>519</v>
      </c>
      <c r="D19" s="227" t="s">
        <v>264</v>
      </c>
      <c r="E19" s="227" t="s">
        <v>533</v>
      </c>
      <c r="F19" s="227" t="s">
        <v>985</v>
      </c>
      <c r="G19" s="228">
        <v>362</v>
      </c>
    </row>
    <row r="20" spans="1:7" ht="15" thickBot="1">
      <c r="A20" s="226" t="s">
        <v>513</v>
      </c>
      <c r="B20" s="226" t="s">
        <v>514</v>
      </c>
      <c r="C20" s="227" t="s">
        <v>519</v>
      </c>
      <c r="D20" s="227" t="s">
        <v>264</v>
      </c>
      <c r="E20" s="227" t="s">
        <v>534</v>
      </c>
      <c r="F20" s="227" t="s">
        <v>985</v>
      </c>
      <c r="G20" s="228">
        <v>287</v>
      </c>
    </row>
    <row r="21" spans="1:7" ht="15" thickBot="1">
      <c r="A21" s="226" t="s">
        <v>513</v>
      </c>
      <c r="B21" s="226" t="s">
        <v>514</v>
      </c>
      <c r="C21" s="227" t="s">
        <v>519</v>
      </c>
      <c r="D21" s="227" t="s">
        <v>264</v>
      </c>
      <c r="E21" s="227" t="s">
        <v>519</v>
      </c>
      <c r="F21" s="227" t="s">
        <v>986</v>
      </c>
      <c r="G21" s="228">
        <v>5272</v>
      </c>
    </row>
    <row r="22" spans="1:7" ht="15" thickBot="1">
      <c r="A22" s="226" t="s">
        <v>513</v>
      </c>
      <c r="B22" s="226" t="s">
        <v>514</v>
      </c>
      <c r="C22" s="227" t="s">
        <v>519</v>
      </c>
      <c r="D22" s="227" t="s">
        <v>264</v>
      </c>
      <c r="E22" s="227" t="s">
        <v>535</v>
      </c>
      <c r="F22" s="227" t="s">
        <v>984</v>
      </c>
      <c r="G22" s="228">
        <v>2869</v>
      </c>
    </row>
    <row r="23" spans="1:7" ht="15" thickBot="1">
      <c r="A23" s="226" t="s">
        <v>513</v>
      </c>
      <c r="B23" s="226" t="s">
        <v>514</v>
      </c>
      <c r="C23" s="227" t="s">
        <v>519</v>
      </c>
      <c r="D23" s="227" t="s">
        <v>264</v>
      </c>
      <c r="E23" s="227" t="s">
        <v>536</v>
      </c>
      <c r="F23" s="227" t="s">
        <v>987</v>
      </c>
      <c r="G23" s="228">
        <v>4117</v>
      </c>
    </row>
    <row r="24" spans="1:7" ht="15" thickBot="1">
      <c r="A24" s="226" t="s">
        <v>513</v>
      </c>
      <c r="B24" s="226" t="s">
        <v>514</v>
      </c>
      <c r="C24" s="227" t="s">
        <v>537</v>
      </c>
      <c r="D24" s="227" t="s">
        <v>273</v>
      </c>
      <c r="E24" s="227" t="s">
        <v>538</v>
      </c>
      <c r="F24" s="227" t="s">
        <v>984</v>
      </c>
      <c r="G24" s="228">
        <v>1230</v>
      </c>
    </row>
    <row r="25" spans="1:7" ht="15" thickBot="1">
      <c r="A25" s="226" t="s">
        <v>513</v>
      </c>
      <c r="B25" s="226" t="s">
        <v>514</v>
      </c>
      <c r="C25" s="227" t="s">
        <v>537</v>
      </c>
      <c r="D25" s="227" t="s">
        <v>273</v>
      </c>
      <c r="E25" s="227" t="s">
        <v>539</v>
      </c>
      <c r="F25" s="227" t="s">
        <v>984</v>
      </c>
      <c r="G25" s="228">
        <v>6345</v>
      </c>
    </row>
    <row r="26" spans="1:7" ht="15" thickBot="1">
      <c r="A26" s="226" t="s">
        <v>513</v>
      </c>
      <c r="B26" s="226" t="s">
        <v>514</v>
      </c>
      <c r="C26" s="227" t="s">
        <v>537</v>
      </c>
      <c r="D26" s="227" t="s">
        <v>273</v>
      </c>
      <c r="E26" s="227" t="s">
        <v>540</v>
      </c>
      <c r="F26" s="227" t="s">
        <v>984</v>
      </c>
      <c r="G26" s="228">
        <v>4795</v>
      </c>
    </row>
    <row r="27" spans="1:7" ht="15" thickBot="1">
      <c r="A27" s="226" t="s">
        <v>513</v>
      </c>
      <c r="B27" s="226" t="s">
        <v>514</v>
      </c>
      <c r="C27" s="227" t="s">
        <v>537</v>
      </c>
      <c r="D27" s="227" t="s">
        <v>273</v>
      </c>
      <c r="E27" s="227" t="s">
        <v>541</v>
      </c>
      <c r="F27" s="227" t="s">
        <v>984</v>
      </c>
      <c r="G27" s="228">
        <v>1154</v>
      </c>
    </row>
    <row r="28" spans="1:7" ht="15" thickBot="1">
      <c r="A28" s="226" t="s">
        <v>513</v>
      </c>
      <c r="B28" s="226" t="s">
        <v>514</v>
      </c>
      <c r="C28" s="227" t="s">
        <v>537</v>
      </c>
      <c r="D28" s="227" t="s">
        <v>273</v>
      </c>
      <c r="E28" s="227" t="s">
        <v>542</v>
      </c>
      <c r="F28" s="227" t="s">
        <v>984</v>
      </c>
      <c r="G28" s="228">
        <v>2285</v>
      </c>
    </row>
    <row r="29" spans="1:7" ht="15" thickBot="1">
      <c r="A29" s="226" t="s">
        <v>513</v>
      </c>
      <c r="B29" s="226" t="s">
        <v>514</v>
      </c>
      <c r="C29" s="227" t="s">
        <v>537</v>
      </c>
      <c r="D29" s="227" t="s">
        <v>273</v>
      </c>
      <c r="E29" s="227" t="s">
        <v>543</v>
      </c>
      <c r="F29" s="227" t="s">
        <v>984</v>
      </c>
      <c r="G29" s="228">
        <v>1781</v>
      </c>
    </row>
    <row r="30" spans="1:7" ht="15" thickBot="1">
      <c r="A30" s="226" t="s">
        <v>513</v>
      </c>
      <c r="B30" s="226" t="s">
        <v>514</v>
      </c>
      <c r="C30" s="227" t="s">
        <v>537</v>
      </c>
      <c r="D30" s="227" t="s">
        <v>273</v>
      </c>
      <c r="E30" s="227" t="s">
        <v>544</v>
      </c>
      <c r="F30" s="227" t="s">
        <v>984</v>
      </c>
      <c r="G30" s="228">
        <v>2738</v>
      </c>
    </row>
    <row r="31" spans="1:7" ht="15" thickBot="1">
      <c r="A31" s="226" t="s">
        <v>513</v>
      </c>
      <c r="B31" s="226" t="s">
        <v>514</v>
      </c>
      <c r="C31" s="227" t="s">
        <v>537</v>
      </c>
      <c r="D31" s="227" t="s">
        <v>273</v>
      </c>
      <c r="E31" s="227" t="s">
        <v>545</v>
      </c>
      <c r="F31" s="227" t="s">
        <v>984</v>
      </c>
      <c r="G31" s="228">
        <v>2176</v>
      </c>
    </row>
    <row r="32" spans="1:7" ht="15" thickBot="1">
      <c r="A32" s="226" t="s">
        <v>513</v>
      </c>
      <c r="B32" s="226" t="s">
        <v>514</v>
      </c>
      <c r="C32" s="227" t="s">
        <v>537</v>
      </c>
      <c r="D32" s="227" t="s">
        <v>273</v>
      </c>
      <c r="E32" s="227" t="s">
        <v>546</v>
      </c>
      <c r="F32" s="227" t="s">
        <v>985</v>
      </c>
      <c r="G32" s="228">
        <v>324</v>
      </c>
    </row>
    <row r="33" spans="1:7" ht="15" thickBot="1">
      <c r="A33" s="226" t="s">
        <v>513</v>
      </c>
      <c r="B33" s="226" t="s">
        <v>514</v>
      </c>
      <c r="C33" s="227" t="s">
        <v>537</v>
      </c>
      <c r="D33" s="227" t="s">
        <v>273</v>
      </c>
      <c r="E33" s="227" t="s">
        <v>537</v>
      </c>
      <c r="F33" s="227" t="s">
        <v>986</v>
      </c>
      <c r="G33" s="228">
        <v>5141</v>
      </c>
    </row>
    <row r="34" spans="1:7" ht="15" thickBot="1">
      <c r="A34" s="226" t="s">
        <v>513</v>
      </c>
      <c r="B34" s="226" t="s">
        <v>514</v>
      </c>
      <c r="C34" s="227" t="s">
        <v>537</v>
      </c>
      <c r="D34" s="227" t="s">
        <v>273</v>
      </c>
      <c r="E34" s="227" t="s">
        <v>547</v>
      </c>
      <c r="F34" s="227" t="s">
        <v>984</v>
      </c>
      <c r="G34" s="228">
        <v>849</v>
      </c>
    </row>
    <row r="35" spans="1:7" ht="15" thickBot="1">
      <c r="A35" s="226" t="s">
        <v>513</v>
      </c>
      <c r="B35" s="226" t="s">
        <v>514</v>
      </c>
      <c r="C35" s="227" t="s">
        <v>548</v>
      </c>
      <c r="D35" s="227" t="s">
        <v>258</v>
      </c>
      <c r="E35" s="227" t="s">
        <v>549</v>
      </c>
      <c r="F35" s="227" t="s">
        <v>984</v>
      </c>
      <c r="G35" s="228">
        <v>857</v>
      </c>
    </row>
    <row r="36" spans="1:7" ht="15" thickBot="1">
      <c r="A36" s="226" t="s">
        <v>513</v>
      </c>
      <c r="B36" s="226" t="s">
        <v>514</v>
      </c>
      <c r="C36" s="227" t="s">
        <v>548</v>
      </c>
      <c r="D36" s="227" t="s">
        <v>258</v>
      </c>
      <c r="E36" s="227" t="s">
        <v>550</v>
      </c>
      <c r="F36" s="227" t="s">
        <v>984</v>
      </c>
      <c r="G36" s="228">
        <v>2001</v>
      </c>
    </row>
    <row r="37" spans="1:7" ht="15" thickBot="1">
      <c r="A37" s="226" t="s">
        <v>513</v>
      </c>
      <c r="B37" s="226" t="s">
        <v>514</v>
      </c>
      <c r="C37" s="227" t="s">
        <v>548</v>
      </c>
      <c r="D37" s="227" t="s">
        <v>258</v>
      </c>
      <c r="E37" s="227" t="s">
        <v>551</v>
      </c>
      <c r="F37" s="227" t="s">
        <v>984</v>
      </c>
      <c r="G37" s="228">
        <v>2764</v>
      </c>
    </row>
    <row r="38" spans="1:7" ht="15" thickBot="1">
      <c r="A38" s="226" t="s">
        <v>513</v>
      </c>
      <c r="B38" s="226" t="s">
        <v>514</v>
      </c>
      <c r="C38" s="227" t="s">
        <v>548</v>
      </c>
      <c r="D38" s="227" t="s">
        <v>258</v>
      </c>
      <c r="E38" s="227" t="s">
        <v>552</v>
      </c>
      <c r="F38" s="227" t="s">
        <v>984</v>
      </c>
      <c r="G38" s="228">
        <v>1649</v>
      </c>
    </row>
    <row r="39" spans="1:7" ht="15" thickBot="1">
      <c r="A39" s="226" t="s">
        <v>513</v>
      </c>
      <c r="B39" s="226" t="s">
        <v>514</v>
      </c>
      <c r="C39" s="227" t="s">
        <v>548</v>
      </c>
      <c r="D39" s="227" t="s">
        <v>258</v>
      </c>
      <c r="E39" s="227" t="s">
        <v>553</v>
      </c>
      <c r="F39" s="227" t="s">
        <v>984</v>
      </c>
      <c r="G39" s="228">
        <v>1931</v>
      </c>
    </row>
    <row r="40" spans="1:7" ht="15" thickBot="1">
      <c r="A40" s="226" t="s">
        <v>513</v>
      </c>
      <c r="B40" s="226" t="s">
        <v>514</v>
      </c>
      <c r="C40" s="227" t="s">
        <v>548</v>
      </c>
      <c r="D40" s="227" t="s">
        <v>258</v>
      </c>
      <c r="E40" s="227" t="s">
        <v>554</v>
      </c>
      <c r="F40" s="227" t="s">
        <v>984</v>
      </c>
      <c r="G40" s="228">
        <v>2537</v>
      </c>
    </row>
    <row r="41" spans="1:7" ht="15" thickBot="1">
      <c r="A41" s="226" t="s">
        <v>513</v>
      </c>
      <c r="B41" s="226" t="s">
        <v>514</v>
      </c>
      <c r="C41" s="227" t="s">
        <v>548</v>
      </c>
      <c r="D41" s="227" t="s">
        <v>258</v>
      </c>
      <c r="E41" s="227" t="s">
        <v>555</v>
      </c>
      <c r="F41" s="227" t="s">
        <v>984</v>
      </c>
      <c r="G41" s="228">
        <v>2216</v>
      </c>
    </row>
    <row r="42" spans="1:7" ht="15" thickBot="1">
      <c r="A42" s="226" t="s">
        <v>513</v>
      </c>
      <c r="B42" s="226" t="s">
        <v>514</v>
      </c>
      <c r="C42" s="227" t="s">
        <v>548</v>
      </c>
      <c r="D42" s="227" t="s">
        <v>258</v>
      </c>
      <c r="E42" s="227" t="s">
        <v>556</v>
      </c>
      <c r="F42" s="227" t="s">
        <v>984</v>
      </c>
      <c r="G42" s="228">
        <v>860</v>
      </c>
    </row>
    <row r="43" spans="1:7" ht="15" thickBot="1">
      <c r="A43" s="226" t="s">
        <v>513</v>
      </c>
      <c r="B43" s="226" t="s">
        <v>514</v>
      </c>
      <c r="C43" s="227" t="s">
        <v>548</v>
      </c>
      <c r="D43" s="227" t="s">
        <v>258</v>
      </c>
      <c r="E43" s="227" t="s">
        <v>557</v>
      </c>
      <c r="F43" s="227" t="s">
        <v>984</v>
      </c>
      <c r="G43" s="228">
        <v>2285</v>
      </c>
    </row>
    <row r="44" spans="1:7" ht="15" thickBot="1">
      <c r="A44" s="226" t="s">
        <v>513</v>
      </c>
      <c r="B44" s="226" t="s">
        <v>514</v>
      </c>
      <c r="C44" s="227" t="s">
        <v>548</v>
      </c>
      <c r="D44" s="227" t="s">
        <v>258</v>
      </c>
      <c r="E44" s="227" t="s">
        <v>558</v>
      </c>
      <c r="F44" s="227" t="s">
        <v>984</v>
      </c>
      <c r="G44" s="228">
        <v>1398</v>
      </c>
    </row>
    <row r="45" spans="1:7" ht="15" thickBot="1">
      <c r="A45" s="226" t="s">
        <v>513</v>
      </c>
      <c r="B45" s="226" t="s">
        <v>514</v>
      </c>
      <c r="C45" s="227" t="s">
        <v>548</v>
      </c>
      <c r="D45" s="227" t="s">
        <v>258</v>
      </c>
      <c r="E45" s="227" t="s">
        <v>559</v>
      </c>
      <c r="F45" s="227" t="s">
        <v>984</v>
      </c>
      <c r="G45" s="228">
        <v>3028</v>
      </c>
    </row>
    <row r="46" spans="1:7" ht="15" thickBot="1">
      <c r="A46" s="226" t="s">
        <v>513</v>
      </c>
      <c r="B46" s="226" t="s">
        <v>514</v>
      </c>
      <c r="C46" s="227" t="s">
        <v>548</v>
      </c>
      <c r="D46" s="227" t="s">
        <v>258</v>
      </c>
      <c r="E46" s="227" t="s">
        <v>560</v>
      </c>
      <c r="F46" s="227" t="s">
        <v>984</v>
      </c>
      <c r="G46" s="228">
        <v>3063</v>
      </c>
    </row>
    <row r="47" spans="1:7" ht="15" thickBot="1">
      <c r="A47" s="226" t="s">
        <v>513</v>
      </c>
      <c r="B47" s="226" t="s">
        <v>514</v>
      </c>
      <c r="C47" s="227" t="s">
        <v>548</v>
      </c>
      <c r="D47" s="227" t="s">
        <v>258</v>
      </c>
      <c r="E47" s="227" t="s">
        <v>561</v>
      </c>
      <c r="F47" s="227" t="s">
        <v>984</v>
      </c>
      <c r="G47" s="228">
        <v>1460</v>
      </c>
    </row>
    <row r="48" spans="1:7" ht="15" thickBot="1">
      <c r="A48" s="226" t="s">
        <v>513</v>
      </c>
      <c r="B48" s="226" t="s">
        <v>514</v>
      </c>
      <c r="C48" s="227" t="s">
        <v>548</v>
      </c>
      <c r="D48" s="227" t="s">
        <v>258</v>
      </c>
      <c r="E48" s="227" t="s">
        <v>562</v>
      </c>
      <c r="F48" s="227" t="s">
        <v>984</v>
      </c>
      <c r="G48" s="228">
        <v>6233</v>
      </c>
    </row>
    <row r="49" spans="1:7" ht="15" thickBot="1">
      <c r="A49" s="226" t="s">
        <v>513</v>
      </c>
      <c r="B49" s="226" t="s">
        <v>514</v>
      </c>
      <c r="C49" s="227" t="s">
        <v>548</v>
      </c>
      <c r="D49" s="227" t="s">
        <v>258</v>
      </c>
      <c r="E49" s="227" t="s">
        <v>563</v>
      </c>
      <c r="F49" s="227" t="s">
        <v>984</v>
      </c>
      <c r="G49" s="228">
        <v>2386</v>
      </c>
    </row>
    <row r="50" spans="1:7" ht="15" thickBot="1">
      <c r="A50" s="226" t="s">
        <v>513</v>
      </c>
      <c r="B50" s="226" t="s">
        <v>514</v>
      </c>
      <c r="C50" s="227" t="s">
        <v>548</v>
      </c>
      <c r="D50" s="227" t="s">
        <v>258</v>
      </c>
      <c r="E50" s="227" t="s">
        <v>564</v>
      </c>
      <c r="F50" s="227" t="s">
        <v>984</v>
      </c>
      <c r="G50" s="228">
        <v>1203</v>
      </c>
    </row>
    <row r="51" spans="1:7" ht="15" thickBot="1">
      <c r="A51" s="226" t="s">
        <v>513</v>
      </c>
      <c r="B51" s="226" t="s">
        <v>514</v>
      </c>
      <c r="C51" s="227" t="s">
        <v>548</v>
      </c>
      <c r="D51" s="227" t="s">
        <v>258</v>
      </c>
      <c r="E51" s="227" t="s">
        <v>565</v>
      </c>
      <c r="F51" s="227" t="s">
        <v>984</v>
      </c>
      <c r="G51" s="228">
        <v>945</v>
      </c>
    </row>
    <row r="52" spans="1:7" ht="15" thickBot="1">
      <c r="A52" s="226" t="s">
        <v>513</v>
      </c>
      <c r="B52" s="226" t="s">
        <v>514</v>
      </c>
      <c r="C52" s="227" t="s">
        <v>548</v>
      </c>
      <c r="D52" s="227" t="s">
        <v>258</v>
      </c>
      <c r="E52" s="227" t="s">
        <v>566</v>
      </c>
      <c r="F52" s="227" t="s">
        <v>984</v>
      </c>
      <c r="G52" s="228">
        <v>4728</v>
      </c>
    </row>
    <row r="53" spans="1:7" ht="15" thickBot="1">
      <c r="A53" s="226" t="s">
        <v>513</v>
      </c>
      <c r="B53" s="226" t="s">
        <v>514</v>
      </c>
      <c r="C53" s="227" t="s">
        <v>548</v>
      </c>
      <c r="D53" s="227" t="s">
        <v>258</v>
      </c>
      <c r="E53" s="227" t="s">
        <v>567</v>
      </c>
      <c r="F53" s="227" t="s">
        <v>984</v>
      </c>
      <c r="G53" s="228">
        <v>1857</v>
      </c>
    </row>
    <row r="54" spans="1:7" ht="15" thickBot="1">
      <c r="A54" s="226" t="s">
        <v>513</v>
      </c>
      <c r="B54" s="226" t="s">
        <v>514</v>
      </c>
      <c r="C54" s="227" t="s">
        <v>548</v>
      </c>
      <c r="D54" s="227" t="s">
        <v>258</v>
      </c>
      <c r="E54" s="227" t="s">
        <v>568</v>
      </c>
      <c r="F54" s="227" t="s">
        <v>984</v>
      </c>
      <c r="G54" s="228">
        <v>2570</v>
      </c>
    </row>
    <row r="55" spans="1:7" ht="15" thickBot="1">
      <c r="A55" s="226" t="s">
        <v>513</v>
      </c>
      <c r="B55" s="226" t="s">
        <v>514</v>
      </c>
      <c r="C55" s="227" t="s">
        <v>548</v>
      </c>
      <c r="D55" s="227" t="s">
        <v>258</v>
      </c>
      <c r="E55" s="227" t="s">
        <v>569</v>
      </c>
      <c r="F55" s="227" t="s">
        <v>984</v>
      </c>
      <c r="G55" s="228">
        <v>2903</v>
      </c>
    </row>
    <row r="56" spans="1:7" ht="15" thickBot="1">
      <c r="A56" s="226" t="s">
        <v>513</v>
      </c>
      <c r="B56" s="226" t="s">
        <v>514</v>
      </c>
      <c r="C56" s="227" t="s">
        <v>548</v>
      </c>
      <c r="D56" s="227" t="s">
        <v>258</v>
      </c>
      <c r="E56" s="227" t="s">
        <v>570</v>
      </c>
      <c r="F56" s="227" t="s">
        <v>984</v>
      </c>
      <c r="G56" s="228">
        <v>1626</v>
      </c>
    </row>
    <row r="57" spans="1:7" ht="15" thickBot="1">
      <c r="A57" s="226" t="s">
        <v>513</v>
      </c>
      <c r="B57" s="226" t="s">
        <v>514</v>
      </c>
      <c r="C57" s="227" t="s">
        <v>548</v>
      </c>
      <c r="D57" s="227" t="s">
        <v>258</v>
      </c>
      <c r="E57" s="227" t="s">
        <v>571</v>
      </c>
      <c r="F57" s="227" t="s">
        <v>984</v>
      </c>
      <c r="G57" s="228">
        <v>1592</v>
      </c>
    </row>
    <row r="58" spans="1:7" ht="15" thickBot="1">
      <c r="A58" s="226" t="s">
        <v>513</v>
      </c>
      <c r="B58" s="226" t="s">
        <v>514</v>
      </c>
      <c r="C58" s="227" t="s">
        <v>548</v>
      </c>
      <c r="D58" s="227" t="s">
        <v>258</v>
      </c>
      <c r="E58" s="227" t="s">
        <v>572</v>
      </c>
      <c r="F58" s="227" t="s">
        <v>984</v>
      </c>
      <c r="G58" s="228">
        <v>2996</v>
      </c>
    </row>
    <row r="59" spans="1:7" ht="15" thickBot="1">
      <c r="A59" s="226" t="s">
        <v>513</v>
      </c>
      <c r="B59" s="226" t="s">
        <v>514</v>
      </c>
      <c r="C59" s="227" t="s">
        <v>548</v>
      </c>
      <c r="D59" s="227" t="s">
        <v>258</v>
      </c>
      <c r="E59" s="227" t="s">
        <v>573</v>
      </c>
      <c r="F59" s="227" t="s">
        <v>984</v>
      </c>
      <c r="G59" s="228">
        <v>1881</v>
      </c>
    </row>
    <row r="60" spans="1:7" ht="15" thickBot="1">
      <c r="A60" s="226" t="s">
        <v>513</v>
      </c>
      <c r="B60" s="226" t="s">
        <v>514</v>
      </c>
      <c r="C60" s="227" t="s">
        <v>548</v>
      </c>
      <c r="D60" s="227" t="s">
        <v>258</v>
      </c>
      <c r="E60" s="227" t="s">
        <v>574</v>
      </c>
      <c r="F60" s="227" t="s">
        <v>984</v>
      </c>
      <c r="G60" s="228">
        <v>3874</v>
      </c>
    </row>
    <row r="61" spans="1:7" ht="15" thickBot="1">
      <c r="A61" s="226" t="s">
        <v>513</v>
      </c>
      <c r="B61" s="226" t="s">
        <v>514</v>
      </c>
      <c r="C61" s="227" t="s">
        <v>548</v>
      </c>
      <c r="D61" s="227" t="s">
        <v>258</v>
      </c>
      <c r="E61" s="227" t="s">
        <v>575</v>
      </c>
      <c r="F61" s="227" t="s">
        <v>984</v>
      </c>
      <c r="G61" s="228">
        <v>2409</v>
      </c>
    </row>
    <row r="62" spans="1:7" ht="15" thickBot="1">
      <c r="A62" s="226" t="s">
        <v>513</v>
      </c>
      <c r="B62" s="226" t="s">
        <v>514</v>
      </c>
      <c r="C62" s="227" t="s">
        <v>548</v>
      </c>
      <c r="D62" s="227" t="s">
        <v>258</v>
      </c>
      <c r="E62" s="227" t="s">
        <v>576</v>
      </c>
      <c r="F62" s="227" t="s">
        <v>984</v>
      </c>
      <c r="G62" s="228">
        <v>4162</v>
      </c>
    </row>
    <row r="63" spans="1:7" ht="15" thickBot="1">
      <c r="A63" s="226" t="s">
        <v>513</v>
      </c>
      <c r="B63" s="226" t="s">
        <v>514</v>
      </c>
      <c r="C63" s="227" t="s">
        <v>548</v>
      </c>
      <c r="D63" s="227" t="s">
        <v>258</v>
      </c>
      <c r="E63" s="227" t="s">
        <v>548</v>
      </c>
      <c r="F63" s="227" t="s">
        <v>986</v>
      </c>
      <c r="G63" s="228">
        <v>2086</v>
      </c>
    </row>
    <row r="64" spans="1:7" ht="15" thickBot="1">
      <c r="A64" s="226" t="s">
        <v>513</v>
      </c>
      <c r="B64" s="226" t="s">
        <v>514</v>
      </c>
      <c r="C64" s="227" t="s">
        <v>548</v>
      </c>
      <c r="D64" s="227" t="s">
        <v>258</v>
      </c>
      <c r="E64" s="227" t="s">
        <v>577</v>
      </c>
      <c r="F64" s="227" t="s">
        <v>984</v>
      </c>
      <c r="G64" s="228">
        <v>2198</v>
      </c>
    </row>
    <row r="65" spans="1:7" ht="15" thickBot="1">
      <c r="A65" s="226" t="s">
        <v>513</v>
      </c>
      <c r="B65" s="226" t="s">
        <v>514</v>
      </c>
      <c r="C65" s="227" t="s">
        <v>548</v>
      </c>
      <c r="D65" s="227" t="s">
        <v>258</v>
      </c>
      <c r="E65" s="227" t="s">
        <v>578</v>
      </c>
      <c r="F65" s="227" t="s">
        <v>984</v>
      </c>
      <c r="G65" s="228">
        <v>1681</v>
      </c>
    </row>
    <row r="66" spans="1:7" ht="15" thickBot="1">
      <c r="A66" s="226" t="s">
        <v>513</v>
      </c>
      <c r="B66" s="226" t="s">
        <v>514</v>
      </c>
      <c r="C66" s="227" t="s">
        <v>548</v>
      </c>
      <c r="D66" s="227" t="s">
        <v>258</v>
      </c>
      <c r="E66" s="227" t="s">
        <v>579</v>
      </c>
      <c r="F66" s="227" t="s">
        <v>988</v>
      </c>
      <c r="G66" s="228">
        <v>3168</v>
      </c>
    </row>
    <row r="67" spans="1:7" ht="15" thickBot="1">
      <c r="A67" s="226" t="s">
        <v>513</v>
      </c>
      <c r="B67" s="226" t="s">
        <v>514</v>
      </c>
      <c r="C67" s="227" t="s">
        <v>580</v>
      </c>
      <c r="D67" s="227" t="s">
        <v>263</v>
      </c>
      <c r="E67" s="227" t="s">
        <v>581</v>
      </c>
      <c r="F67" s="227" t="s">
        <v>984</v>
      </c>
      <c r="G67" s="228">
        <v>6036</v>
      </c>
    </row>
    <row r="68" spans="1:7" ht="15" thickBot="1">
      <c r="A68" s="226" t="s">
        <v>513</v>
      </c>
      <c r="B68" s="226" t="s">
        <v>514</v>
      </c>
      <c r="C68" s="227" t="s">
        <v>580</v>
      </c>
      <c r="D68" s="227" t="s">
        <v>263</v>
      </c>
      <c r="E68" s="227" t="s">
        <v>582</v>
      </c>
      <c r="F68" s="227" t="s">
        <v>984</v>
      </c>
      <c r="G68" s="228">
        <v>3578</v>
      </c>
    </row>
    <row r="69" spans="1:7" ht="15" thickBot="1">
      <c r="A69" s="226" t="s">
        <v>513</v>
      </c>
      <c r="B69" s="226" t="s">
        <v>514</v>
      </c>
      <c r="C69" s="227" t="s">
        <v>580</v>
      </c>
      <c r="D69" s="227" t="s">
        <v>263</v>
      </c>
      <c r="E69" s="227" t="s">
        <v>583</v>
      </c>
      <c r="F69" s="227" t="s">
        <v>984</v>
      </c>
      <c r="G69" s="228">
        <v>3181</v>
      </c>
    </row>
    <row r="70" spans="1:7" ht="15" thickBot="1">
      <c r="A70" s="226" t="s">
        <v>513</v>
      </c>
      <c r="B70" s="226" t="s">
        <v>514</v>
      </c>
      <c r="C70" s="227" t="s">
        <v>580</v>
      </c>
      <c r="D70" s="227" t="s">
        <v>263</v>
      </c>
      <c r="E70" s="227" t="s">
        <v>584</v>
      </c>
      <c r="F70" s="227" t="s">
        <v>984</v>
      </c>
      <c r="G70" s="228">
        <v>3461</v>
      </c>
    </row>
    <row r="71" spans="1:7" ht="15" thickBot="1">
      <c r="A71" s="226" t="s">
        <v>513</v>
      </c>
      <c r="B71" s="226" t="s">
        <v>514</v>
      </c>
      <c r="C71" s="227" t="s">
        <v>580</v>
      </c>
      <c r="D71" s="227" t="s">
        <v>263</v>
      </c>
      <c r="E71" s="227" t="s">
        <v>585</v>
      </c>
      <c r="F71" s="227" t="s">
        <v>984</v>
      </c>
      <c r="G71" s="228">
        <v>5724</v>
      </c>
    </row>
    <row r="72" spans="1:7" ht="15" thickBot="1">
      <c r="A72" s="226" t="s">
        <v>513</v>
      </c>
      <c r="B72" s="226" t="s">
        <v>514</v>
      </c>
      <c r="C72" s="227" t="s">
        <v>580</v>
      </c>
      <c r="D72" s="227" t="s">
        <v>263</v>
      </c>
      <c r="E72" s="227" t="s">
        <v>586</v>
      </c>
      <c r="F72" s="227" t="s">
        <v>984</v>
      </c>
      <c r="G72" s="228">
        <v>4999</v>
      </c>
    </row>
    <row r="73" spans="1:7" ht="15" thickBot="1">
      <c r="A73" s="226" t="s">
        <v>513</v>
      </c>
      <c r="B73" s="226" t="s">
        <v>514</v>
      </c>
      <c r="C73" s="227" t="s">
        <v>580</v>
      </c>
      <c r="D73" s="227" t="s">
        <v>263</v>
      </c>
      <c r="E73" s="227" t="s">
        <v>587</v>
      </c>
      <c r="F73" s="227" t="s">
        <v>984</v>
      </c>
      <c r="G73" s="228">
        <v>4515</v>
      </c>
    </row>
    <row r="74" spans="1:7" ht="15" thickBot="1">
      <c r="A74" s="226" t="s">
        <v>513</v>
      </c>
      <c r="B74" s="226" t="s">
        <v>514</v>
      </c>
      <c r="C74" s="227" t="s">
        <v>580</v>
      </c>
      <c r="D74" s="227" t="s">
        <v>263</v>
      </c>
      <c r="E74" s="227" t="s">
        <v>588</v>
      </c>
      <c r="F74" s="227" t="s">
        <v>984</v>
      </c>
      <c r="G74" s="228">
        <v>3914</v>
      </c>
    </row>
    <row r="75" spans="1:7" ht="15" thickBot="1">
      <c r="A75" s="226" t="s">
        <v>513</v>
      </c>
      <c r="B75" s="226" t="s">
        <v>514</v>
      </c>
      <c r="C75" s="227" t="s">
        <v>580</v>
      </c>
      <c r="D75" s="227" t="s">
        <v>263</v>
      </c>
      <c r="E75" s="227" t="s">
        <v>580</v>
      </c>
      <c r="F75" s="227" t="s">
        <v>986</v>
      </c>
      <c r="G75" s="228">
        <v>12991</v>
      </c>
    </row>
    <row r="76" spans="1:7" ht="15" thickBot="1">
      <c r="A76" s="226" t="s">
        <v>513</v>
      </c>
      <c r="B76" s="226" t="s">
        <v>514</v>
      </c>
      <c r="C76" s="227" t="s">
        <v>580</v>
      </c>
      <c r="D76" s="227" t="s">
        <v>263</v>
      </c>
      <c r="E76" s="227" t="s">
        <v>589</v>
      </c>
      <c r="F76" s="227" t="s">
        <v>984</v>
      </c>
      <c r="G76" s="228">
        <v>9884</v>
      </c>
    </row>
    <row r="77" spans="1:7" ht="15" thickBot="1">
      <c r="A77" s="226" t="s">
        <v>513</v>
      </c>
      <c r="B77" s="226" t="s">
        <v>514</v>
      </c>
      <c r="C77" s="227" t="s">
        <v>580</v>
      </c>
      <c r="D77" s="227" t="s">
        <v>263</v>
      </c>
      <c r="E77" s="227" t="s">
        <v>590</v>
      </c>
      <c r="F77" s="227" t="s">
        <v>984</v>
      </c>
      <c r="G77" s="228">
        <v>1958</v>
      </c>
    </row>
    <row r="78" spans="1:7" ht="15" thickBot="1">
      <c r="A78" s="226" t="s">
        <v>513</v>
      </c>
      <c r="B78" s="226" t="s">
        <v>514</v>
      </c>
      <c r="C78" s="227" t="s">
        <v>591</v>
      </c>
      <c r="D78" s="227" t="s">
        <v>276</v>
      </c>
      <c r="E78" s="227" t="s">
        <v>592</v>
      </c>
      <c r="F78" s="227" t="s">
        <v>984</v>
      </c>
      <c r="G78" s="228">
        <v>2474</v>
      </c>
    </row>
    <row r="79" spans="1:7" ht="15" thickBot="1">
      <c r="A79" s="226" t="s">
        <v>513</v>
      </c>
      <c r="B79" s="226" t="s">
        <v>514</v>
      </c>
      <c r="C79" s="227" t="s">
        <v>591</v>
      </c>
      <c r="D79" s="227" t="s">
        <v>276</v>
      </c>
      <c r="E79" s="227" t="s">
        <v>593</v>
      </c>
      <c r="F79" s="227" t="s">
        <v>984</v>
      </c>
      <c r="G79" s="228">
        <v>4898</v>
      </c>
    </row>
    <row r="80" spans="1:7" ht="15" thickBot="1">
      <c r="A80" s="226" t="s">
        <v>513</v>
      </c>
      <c r="B80" s="226" t="s">
        <v>514</v>
      </c>
      <c r="C80" s="227" t="s">
        <v>591</v>
      </c>
      <c r="D80" s="227" t="s">
        <v>276</v>
      </c>
      <c r="E80" s="227" t="s">
        <v>594</v>
      </c>
      <c r="F80" s="227" t="s">
        <v>984</v>
      </c>
      <c r="G80" s="228">
        <v>4113</v>
      </c>
    </row>
    <row r="81" spans="1:7" ht="15" thickBot="1">
      <c r="A81" s="226" t="s">
        <v>513</v>
      </c>
      <c r="B81" s="226" t="s">
        <v>514</v>
      </c>
      <c r="C81" s="227" t="s">
        <v>591</v>
      </c>
      <c r="D81" s="227" t="s">
        <v>276</v>
      </c>
      <c r="E81" s="227" t="s">
        <v>595</v>
      </c>
      <c r="F81" s="227" t="s">
        <v>984</v>
      </c>
      <c r="G81" s="228">
        <v>3308</v>
      </c>
    </row>
    <row r="82" spans="1:7" ht="15" thickBot="1">
      <c r="A82" s="226" t="s">
        <v>513</v>
      </c>
      <c r="B82" s="226" t="s">
        <v>514</v>
      </c>
      <c r="C82" s="227" t="s">
        <v>591</v>
      </c>
      <c r="D82" s="227" t="s">
        <v>276</v>
      </c>
      <c r="E82" s="227" t="s">
        <v>596</v>
      </c>
      <c r="F82" s="227" t="s">
        <v>984</v>
      </c>
      <c r="G82" s="228">
        <v>6158</v>
      </c>
    </row>
    <row r="83" spans="1:7" ht="15" thickBot="1">
      <c r="A83" s="226" t="s">
        <v>513</v>
      </c>
      <c r="B83" s="226" t="s">
        <v>514</v>
      </c>
      <c r="C83" s="227" t="s">
        <v>591</v>
      </c>
      <c r="D83" s="227" t="s">
        <v>276</v>
      </c>
      <c r="E83" s="227" t="s">
        <v>597</v>
      </c>
      <c r="F83" s="227" t="s">
        <v>984</v>
      </c>
      <c r="G83" s="228">
        <v>2095</v>
      </c>
    </row>
    <row r="84" spans="1:7" ht="15" thickBot="1">
      <c r="A84" s="226" t="s">
        <v>513</v>
      </c>
      <c r="B84" s="226" t="s">
        <v>514</v>
      </c>
      <c r="C84" s="227" t="s">
        <v>591</v>
      </c>
      <c r="D84" s="227" t="s">
        <v>276</v>
      </c>
      <c r="E84" s="227" t="s">
        <v>598</v>
      </c>
      <c r="F84" s="227" t="s">
        <v>984</v>
      </c>
      <c r="G84" s="228">
        <v>3289</v>
      </c>
    </row>
    <row r="85" spans="1:7" ht="15" thickBot="1">
      <c r="A85" s="226" t="s">
        <v>513</v>
      </c>
      <c r="B85" s="226" t="s">
        <v>514</v>
      </c>
      <c r="C85" s="227" t="s">
        <v>591</v>
      </c>
      <c r="D85" s="227" t="s">
        <v>276</v>
      </c>
      <c r="E85" s="227" t="s">
        <v>599</v>
      </c>
      <c r="F85" s="227" t="s">
        <v>984</v>
      </c>
      <c r="G85" s="228">
        <v>1086</v>
      </c>
    </row>
    <row r="86" spans="1:7" ht="15" thickBot="1">
      <c r="A86" s="226" t="s">
        <v>513</v>
      </c>
      <c r="B86" s="226" t="s">
        <v>514</v>
      </c>
      <c r="C86" s="227" t="s">
        <v>591</v>
      </c>
      <c r="D86" s="227" t="s">
        <v>276</v>
      </c>
      <c r="E86" s="227" t="s">
        <v>600</v>
      </c>
      <c r="F86" s="227" t="s">
        <v>984</v>
      </c>
      <c r="G86" s="228">
        <v>4081</v>
      </c>
    </row>
    <row r="87" spans="1:7" ht="15" thickBot="1">
      <c r="A87" s="226" t="s">
        <v>513</v>
      </c>
      <c r="B87" s="226" t="s">
        <v>514</v>
      </c>
      <c r="C87" s="227" t="s">
        <v>591</v>
      </c>
      <c r="D87" s="227" t="s">
        <v>276</v>
      </c>
      <c r="E87" s="227" t="s">
        <v>591</v>
      </c>
      <c r="F87" s="227" t="s">
        <v>986</v>
      </c>
      <c r="G87" s="228">
        <v>12939</v>
      </c>
    </row>
    <row r="88" spans="1:7" ht="15" thickBot="1">
      <c r="A88" s="226" t="s">
        <v>513</v>
      </c>
      <c r="B88" s="226" t="s">
        <v>514</v>
      </c>
      <c r="C88" s="227" t="s">
        <v>601</v>
      </c>
      <c r="D88" s="227" t="s">
        <v>277</v>
      </c>
      <c r="E88" s="227" t="s">
        <v>602</v>
      </c>
      <c r="F88" s="227" t="s">
        <v>984</v>
      </c>
      <c r="G88" s="228">
        <v>6295</v>
      </c>
    </row>
    <row r="89" spans="1:7" ht="15" thickBot="1">
      <c r="A89" s="226" t="s">
        <v>513</v>
      </c>
      <c r="B89" s="226" t="s">
        <v>514</v>
      </c>
      <c r="C89" s="227" t="s">
        <v>601</v>
      </c>
      <c r="D89" s="227" t="s">
        <v>277</v>
      </c>
      <c r="E89" s="227" t="s">
        <v>603</v>
      </c>
      <c r="F89" s="227" t="s">
        <v>984</v>
      </c>
      <c r="G89" s="228">
        <v>5489</v>
      </c>
    </row>
    <row r="90" spans="1:7" ht="15" thickBot="1">
      <c r="A90" s="226" t="s">
        <v>513</v>
      </c>
      <c r="B90" s="226" t="s">
        <v>514</v>
      </c>
      <c r="C90" s="227" t="s">
        <v>601</v>
      </c>
      <c r="D90" s="227" t="s">
        <v>277</v>
      </c>
      <c r="E90" s="227" t="s">
        <v>604</v>
      </c>
      <c r="F90" s="227" t="s">
        <v>984</v>
      </c>
      <c r="G90" s="228">
        <v>1077</v>
      </c>
    </row>
    <row r="91" spans="1:7" ht="15" thickBot="1">
      <c r="A91" s="226" t="s">
        <v>513</v>
      </c>
      <c r="B91" s="226" t="s">
        <v>514</v>
      </c>
      <c r="C91" s="227" t="s">
        <v>601</v>
      </c>
      <c r="D91" s="227" t="s">
        <v>277</v>
      </c>
      <c r="E91" s="227" t="s">
        <v>605</v>
      </c>
      <c r="F91" s="227" t="s">
        <v>984</v>
      </c>
      <c r="G91" s="228">
        <v>1673</v>
      </c>
    </row>
    <row r="92" spans="1:7" ht="15" thickBot="1">
      <c r="A92" s="226" t="s">
        <v>513</v>
      </c>
      <c r="B92" s="226" t="s">
        <v>514</v>
      </c>
      <c r="C92" s="227" t="s">
        <v>601</v>
      </c>
      <c r="D92" s="227" t="s">
        <v>277</v>
      </c>
      <c r="E92" s="227" t="s">
        <v>606</v>
      </c>
      <c r="F92" s="227" t="s">
        <v>984</v>
      </c>
      <c r="G92" s="228">
        <v>5474</v>
      </c>
    </row>
    <row r="93" spans="1:7" ht="15" thickBot="1">
      <c r="A93" s="226" t="s">
        <v>513</v>
      </c>
      <c r="B93" s="226" t="s">
        <v>514</v>
      </c>
      <c r="C93" s="227" t="s">
        <v>601</v>
      </c>
      <c r="D93" s="227" t="s">
        <v>277</v>
      </c>
      <c r="E93" s="227" t="s">
        <v>607</v>
      </c>
      <c r="F93" s="227" t="s">
        <v>984</v>
      </c>
      <c r="G93" s="228">
        <v>1623</v>
      </c>
    </row>
    <row r="94" spans="1:7" ht="15" thickBot="1">
      <c r="A94" s="226" t="s">
        <v>513</v>
      </c>
      <c r="B94" s="226" t="s">
        <v>514</v>
      </c>
      <c r="C94" s="227" t="s">
        <v>601</v>
      </c>
      <c r="D94" s="227" t="s">
        <v>277</v>
      </c>
      <c r="E94" s="227" t="s">
        <v>608</v>
      </c>
      <c r="F94" s="227" t="s">
        <v>984</v>
      </c>
      <c r="G94" s="228">
        <v>7230</v>
      </c>
    </row>
    <row r="95" spans="1:7" ht="15" thickBot="1">
      <c r="A95" s="226" t="s">
        <v>513</v>
      </c>
      <c r="B95" s="226" t="s">
        <v>514</v>
      </c>
      <c r="C95" s="227" t="s">
        <v>601</v>
      </c>
      <c r="D95" s="227" t="s">
        <v>277</v>
      </c>
      <c r="E95" s="227" t="s">
        <v>609</v>
      </c>
      <c r="F95" s="227" t="s">
        <v>984</v>
      </c>
      <c r="G95" s="228">
        <v>4690</v>
      </c>
    </row>
    <row r="96" spans="1:7" ht="15" thickBot="1">
      <c r="A96" s="226" t="s">
        <v>513</v>
      </c>
      <c r="B96" s="226" t="s">
        <v>514</v>
      </c>
      <c r="C96" s="227" t="s">
        <v>601</v>
      </c>
      <c r="D96" s="227" t="s">
        <v>277</v>
      </c>
      <c r="E96" s="227" t="s">
        <v>610</v>
      </c>
      <c r="F96" s="227" t="s">
        <v>984</v>
      </c>
      <c r="G96" s="228">
        <v>5686</v>
      </c>
    </row>
    <row r="97" spans="1:7" ht="15" thickBot="1">
      <c r="A97" s="226" t="s">
        <v>513</v>
      </c>
      <c r="B97" s="226" t="s">
        <v>514</v>
      </c>
      <c r="C97" s="227" t="s">
        <v>601</v>
      </c>
      <c r="D97" s="227" t="s">
        <v>277</v>
      </c>
      <c r="E97" s="227" t="s">
        <v>611</v>
      </c>
      <c r="F97" s="227" t="s">
        <v>985</v>
      </c>
      <c r="G97" s="228">
        <v>663</v>
      </c>
    </row>
    <row r="98" spans="1:7" ht="15" thickBot="1">
      <c r="A98" s="226" t="s">
        <v>513</v>
      </c>
      <c r="B98" s="226" t="s">
        <v>514</v>
      </c>
      <c r="C98" s="227" t="s">
        <v>601</v>
      </c>
      <c r="D98" s="227" t="s">
        <v>277</v>
      </c>
      <c r="E98" s="227" t="s">
        <v>612</v>
      </c>
      <c r="F98" s="227" t="s">
        <v>984</v>
      </c>
      <c r="G98" s="228">
        <v>1268</v>
      </c>
    </row>
    <row r="99" spans="1:7" ht="15" thickBot="1">
      <c r="A99" s="226" t="s">
        <v>513</v>
      </c>
      <c r="B99" s="226" t="s">
        <v>514</v>
      </c>
      <c r="C99" s="227" t="s">
        <v>601</v>
      </c>
      <c r="D99" s="227" t="s">
        <v>277</v>
      </c>
      <c r="E99" s="227" t="s">
        <v>613</v>
      </c>
      <c r="F99" s="227" t="s">
        <v>985</v>
      </c>
      <c r="G99" s="228">
        <v>1073</v>
      </c>
    </row>
    <row r="100" spans="1:7" ht="15" thickBot="1">
      <c r="A100" s="226" t="s">
        <v>513</v>
      </c>
      <c r="B100" s="226" t="s">
        <v>514</v>
      </c>
      <c r="C100" s="227" t="s">
        <v>601</v>
      </c>
      <c r="D100" s="227" t="s">
        <v>277</v>
      </c>
      <c r="E100" s="227" t="s">
        <v>601</v>
      </c>
      <c r="F100" s="227" t="s">
        <v>986</v>
      </c>
      <c r="G100" s="228">
        <v>12248</v>
      </c>
    </row>
    <row r="101" spans="1:7" ht="15" thickBot="1">
      <c r="A101" s="226" t="s">
        <v>513</v>
      </c>
      <c r="B101" s="226" t="s">
        <v>514</v>
      </c>
      <c r="C101" s="227" t="s">
        <v>601</v>
      </c>
      <c r="D101" s="227" t="s">
        <v>277</v>
      </c>
      <c r="E101" s="227" t="s">
        <v>614</v>
      </c>
      <c r="F101" s="227" t="s">
        <v>987</v>
      </c>
      <c r="G101" s="228">
        <v>725</v>
      </c>
    </row>
    <row r="102" spans="1:7" ht="15" thickBot="1">
      <c r="A102" s="226" t="s">
        <v>513</v>
      </c>
      <c r="B102" s="226" t="s">
        <v>514</v>
      </c>
      <c r="C102" s="227" t="s">
        <v>601</v>
      </c>
      <c r="D102" s="227" t="s">
        <v>277</v>
      </c>
      <c r="E102" s="227" t="s">
        <v>615</v>
      </c>
      <c r="F102" s="227" t="s">
        <v>989</v>
      </c>
      <c r="G102" s="228">
        <v>195</v>
      </c>
    </row>
    <row r="103" spans="1:7" ht="15" thickBot="1">
      <c r="A103" s="226" t="s">
        <v>513</v>
      </c>
      <c r="B103" s="226" t="s">
        <v>514</v>
      </c>
      <c r="C103" s="227" t="s">
        <v>616</v>
      </c>
      <c r="D103" s="227" t="s">
        <v>280</v>
      </c>
      <c r="E103" s="227" t="s">
        <v>617</v>
      </c>
      <c r="F103" s="227" t="s">
        <v>984</v>
      </c>
      <c r="G103" s="228">
        <v>5451</v>
      </c>
    </row>
    <row r="104" spans="1:7" ht="15" thickBot="1">
      <c r="A104" s="226" t="s">
        <v>513</v>
      </c>
      <c r="B104" s="226" t="s">
        <v>514</v>
      </c>
      <c r="C104" s="227" t="s">
        <v>616</v>
      </c>
      <c r="D104" s="227" t="s">
        <v>280</v>
      </c>
      <c r="E104" s="227" t="s">
        <v>618</v>
      </c>
      <c r="F104" s="227" t="s">
        <v>984</v>
      </c>
      <c r="G104" s="228">
        <v>4130</v>
      </c>
    </row>
    <row r="105" spans="1:7" ht="15" thickBot="1">
      <c r="A105" s="226" t="s">
        <v>513</v>
      </c>
      <c r="B105" s="226" t="s">
        <v>514</v>
      </c>
      <c r="C105" s="227" t="s">
        <v>616</v>
      </c>
      <c r="D105" s="227" t="s">
        <v>280</v>
      </c>
      <c r="E105" s="227" t="s">
        <v>619</v>
      </c>
      <c r="F105" s="227" t="s">
        <v>984</v>
      </c>
      <c r="G105" s="228">
        <v>3638</v>
      </c>
    </row>
    <row r="106" spans="1:7" ht="15" thickBot="1">
      <c r="A106" s="226" t="s">
        <v>513</v>
      </c>
      <c r="B106" s="226" t="s">
        <v>514</v>
      </c>
      <c r="C106" s="227" t="s">
        <v>616</v>
      </c>
      <c r="D106" s="227" t="s">
        <v>280</v>
      </c>
      <c r="E106" s="227" t="s">
        <v>620</v>
      </c>
      <c r="F106" s="227" t="s">
        <v>984</v>
      </c>
      <c r="G106" s="228">
        <v>2838</v>
      </c>
    </row>
    <row r="107" spans="1:7" ht="15" thickBot="1">
      <c r="A107" s="226" t="s">
        <v>513</v>
      </c>
      <c r="B107" s="226" t="s">
        <v>514</v>
      </c>
      <c r="C107" s="227" t="s">
        <v>616</v>
      </c>
      <c r="D107" s="227" t="s">
        <v>280</v>
      </c>
      <c r="E107" s="227" t="s">
        <v>621</v>
      </c>
      <c r="F107" s="227" t="s">
        <v>984</v>
      </c>
      <c r="G107" s="228">
        <v>2954</v>
      </c>
    </row>
    <row r="108" spans="1:7" ht="15" thickBot="1">
      <c r="A108" s="226" t="s">
        <v>513</v>
      </c>
      <c r="B108" s="226" t="s">
        <v>514</v>
      </c>
      <c r="C108" s="227" t="s">
        <v>616</v>
      </c>
      <c r="D108" s="227" t="s">
        <v>280</v>
      </c>
      <c r="E108" s="227" t="s">
        <v>622</v>
      </c>
      <c r="F108" s="227" t="s">
        <v>984</v>
      </c>
      <c r="G108" s="228">
        <v>2144</v>
      </c>
    </row>
    <row r="109" spans="1:7" ht="15" thickBot="1">
      <c r="A109" s="226" t="s">
        <v>513</v>
      </c>
      <c r="B109" s="226" t="s">
        <v>514</v>
      </c>
      <c r="C109" s="227" t="s">
        <v>616</v>
      </c>
      <c r="D109" s="227" t="s">
        <v>280</v>
      </c>
      <c r="E109" s="227" t="s">
        <v>623</v>
      </c>
      <c r="F109" s="227" t="s">
        <v>984</v>
      </c>
      <c r="G109" s="228">
        <v>6435</v>
      </c>
    </row>
    <row r="110" spans="1:7" ht="15" thickBot="1">
      <c r="A110" s="226" t="s">
        <v>513</v>
      </c>
      <c r="B110" s="226" t="s">
        <v>514</v>
      </c>
      <c r="C110" s="227" t="s">
        <v>616</v>
      </c>
      <c r="D110" s="227" t="s">
        <v>280</v>
      </c>
      <c r="E110" s="227" t="s">
        <v>624</v>
      </c>
      <c r="F110" s="227" t="s">
        <v>984</v>
      </c>
      <c r="G110" s="228">
        <v>5394</v>
      </c>
    </row>
    <row r="111" spans="1:7" ht="15" thickBot="1">
      <c r="A111" s="226" t="s">
        <v>513</v>
      </c>
      <c r="B111" s="226" t="s">
        <v>514</v>
      </c>
      <c r="C111" s="227" t="s">
        <v>616</v>
      </c>
      <c r="D111" s="227" t="s">
        <v>280</v>
      </c>
      <c r="E111" s="227" t="s">
        <v>625</v>
      </c>
      <c r="F111" s="227" t="s">
        <v>984</v>
      </c>
      <c r="G111" s="228">
        <v>3486</v>
      </c>
    </row>
    <row r="112" spans="1:7" ht="15" thickBot="1">
      <c r="A112" s="226" t="s">
        <v>513</v>
      </c>
      <c r="B112" s="226" t="s">
        <v>514</v>
      </c>
      <c r="C112" s="227" t="s">
        <v>616</v>
      </c>
      <c r="D112" s="227" t="s">
        <v>280</v>
      </c>
      <c r="E112" s="227" t="s">
        <v>626</v>
      </c>
      <c r="F112" s="227" t="s">
        <v>984</v>
      </c>
      <c r="G112" s="228">
        <v>2675</v>
      </c>
    </row>
    <row r="113" spans="1:7" ht="15" thickBot="1">
      <c r="A113" s="226" t="s">
        <v>513</v>
      </c>
      <c r="B113" s="226" t="s">
        <v>514</v>
      </c>
      <c r="C113" s="227" t="s">
        <v>616</v>
      </c>
      <c r="D113" s="227" t="s">
        <v>280</v>
      </c>
      <c r="E113" s="227" t="s">
        <v>627</v>
      </c>
      <c r="F113" s="227" t="s">
        <v>984</v>
      </c>
      <c r="G113" s="228">
        <v>2647</v>
      </c>
    </row>
    <row r="114" spans="1:7" ht="15" thickBot="1">
      <c r="A114" s="226" t="s">
        <v>513</v>
      </c>
      <c r="B114" s="226" t="s">
        <v>514</v>
      </c>
      <c r="C114" s="227" t="s">
        <v>616</v>
      </c>
      <c r="D114" s="227" t="s">
        <v>280</v>
      </c>
      <c r="E114" s="227" t="s">
        <v>628</v>
      </c>
      <c r="F114" s="227" t="s">
        <v>984</v>
      </c>
      <c r="G114" s="228">
        <v>3986</v>
      </c>
    </row>
    <row r="115" spans="1:7" ht="15" thickBot="1">
      <c r="A115" s="226" t="s">
        <v>513</v>
      </c>
      <c r="B115" s="226" t="s">
        <v>514</v>
      </c>
      <c r="C115" s="227" t="s">
        <v>616</v>
      </c>
      <c r="D115" s="227" t="s">
        <v>280</v>
      </c>
      <c r="E115" s="227" t="s">
        <v>629</v>
      </c>
      <c r="F115" s="227" t="s">
        <v>984</v>
      </c>
      <c r="G115" s="228">
        <v>6176</v>
      </c>
    </row>
    <row r="116" spans="1:7" ht="15" thickBot="1">
      <c r="A116" s="226" t="s">
        <v>513</v>
      </c>
      <c r="B116" s="226" t="s">
        <v>514</v>
      </c>
      <c r="C116" s="227" t="s">
        <v>616</v>
      </c>
      <c r="D116" s="227" t="s">
        <v>280</v>
      </c>
      <c r="E116" s="227" t="s">
        <v>616</v>
      </c>
      <c r="F116" s="227" t="s">
        <v>986</v>
      </c>
      <c r="G116" s="228">
        <v>10315</v>
      </c>
    </row>
    <row r="117" spans="1:7" ht="15" thickBot="1">
      <c r="A117" s="226" t="s">
        <v>513</v>
      </c>
      <c r="B117" s="226" t="s">
        <v>514</v>
      </c>
      <c r="C117" s="227" t="s">
        <v>616</v>
      </c>
      <c r="D117" s="227" t="s">
        <v>280</v>
      </c>
      <c r="E117" s="227" t="s">
        <v>630</v>
      </c>
      <c r="F117" s="227" t="s">
        <v>984</v>
      </c>
      <c r="G117" s="228">
        <v>1963</v>
      </c>
    </row>
    <row r="118" spans="1:7" ht="15" thickBot="1">
      <c r="A118" s="226" t="s">
        <v>513</v>
      </c>
      <c r="B118" s="226" t="s">
        <v>514</v>
      </c>
      <c r="C118" s="227" t="s">
        <v>616</v>
      </c>
      <c r="D118" s="227" t="s">
        <v>280</v>
      </c>
      <c r="E118" s="227" t="s">
        <v>631</v>
      </c>
      <c r="F118" s="227" t="s">
        <v>984</v>
      </c>
      <c r="G118" s="228">
        <v>2103</v>
      </c>
    </row>
    <row r="119" spans="1:7" ht="15" thickBot="1">
      <c r="A119" s="226" t="s">
        <v>513</v>
      </c>
      <c r="B119" s="226" t="s">
        <v>514</v>
      </c>
      <c r="C119" s="227" t="s">
        <v>616</v>
      </c>
      <c r="D119" s="227" t="s">
        <v>280</v>
      </c>
      <c r="E119" s="227" t="s">
        <v>632</v>
      </c>
      <c r="F119" s="227" t="s">
        <v>984</v>
      </c>
      <c r="G119" s="228">
        <v>5720</v>
      </c>
    </row>
    <row r="120" spans="1:7" ht="15" thickBot="1">
      <c r="A120" s="226" t="s">
        <v>513</v>
      </c>
      <c r="B120" s="226" t="s">
        <v>514</v>
      </c>
      <c r="C120" s="227" t="s">
        <v>633</v>
      </c>
      <c r="D120" s="227" t="s">
        <v>262</v>
      </c>
      <c r="E120" s="227" t="s">
        <v>634</v>
      </c>
      <c r="F120" s="227" t="s">
        <v>984</v>
      </c>
      <c r="G120" s="228">
        <v>2166</v>
      </c>
    </row>
    <row r="121" spans="1:7" ht="15" thickBot="1">
      <c r="A121" s="226" t="s">
        <v>513</v>
      </c>
      <c r="B121" s="226" t="s">
        <v>514</v>
      </c>
      <c r="C121" s="227" t="s">
        <v>633</v>
      </c>
      <c r="D121" s="227" t="s">
        <v>262</v>
      </c>
      <c r="E121" s="227" t="s">
        <v>635</v>
      </c>
      <c r="F121" s="227" t="s">
        <v>984</v>
      </c>
      <c r="G121" s="228">
        <v>1084</v>
      </c>
    </row>
    <row r="122" spans="1:7" ht="15" thickBot="1">
      <c r="A122" s="226" t="s">
        <v>513</v>
      </c>
      <c r="B122" s="226" t="s">
        <v>514</v>
      </c>
      <c r="C122" s="227" t="s">
        <v>633</v>
      </c>
      <c r="D122" s="227" t="s">
        <v>262</v>
      </c>
      <c r="E122" s="227" t="s">
        <v>636</v>
      </c>
      <c r="F122" s="227" t="s">
        <v>984</v>
      </c>
      <c r="G122" s="228">
        <v>2199</v>
      </c>
    </row>
    <row r="123" spans="1:7" ht="15" thickBot="1">
      <c r="A123" s="226" t="s">
        <v>513</v>
      </c>
      <c r="B123" s="226" t="s">
        <v>514</v>
      </c>
      <c r="C123" s="227" t="s">
        <v>633</v>
      </c>
      <c r="D123" s="227" t="s">
        <v>262</v>
      </c>
      <c r="E123" s="227" t="s">
        <v>637</v>
      </c>
      <c r="F123" s="227" t="s">
        <v>984</v>
      </c>
      <c r="G123" s="228">
        <v>3223</v>
      </c>
    </row>
    <row r="124" spans="1:7" ht="15" thickBot="1">
      <c r="A124" s="226" t="s">
        <v>513</v>
      </c>
      <c r="B124" s="226" t="s">
        <v>514</v>
      </c>
      <c r="C124" s="227" t="s">
        <v>633</v>
      </c>
      <c r="D124" s="227" t="s">
        <v>262</v>
      </c>
      <c r="E124" s="227" t="s">
        <v>638</v>
      </c>
      <c r="F124" s="227" t="s">
        <v>984</v>
      </c>
      <c r="G124" s="228">
        <v>2399</v>
      </c>
    </row>
    <row r="125" spans="1:7" ht="15" thickBot="1">
      <c r="A125" s="226" t="s">
        <v>513</v>
      </c>
      <c r="B125" s="226" t="s">
        <v>514</v>
      </c>
      <c r="C125" s="227" t="s">
        <v>633</v>
      </c>
      <c r="D125" s="227" t="s">
        <v>262</v>
      </c>
      <c r="E125" s="227" t="s">
        <v>639</v>
      </c>
      <c r="F125" s="227" t="s">
        <v>984</v>
      </c>
      <c r="G125" s="228">
        <v>4175</v>
      </c>
    </row>
    <row r="126" spans="1:7" ht="15" thickBot="1">
      <c r="A126" s="226" t="s">
        <v>513</v>
      </c>
      <c r="B126" s="226" t="s">
        <v>514</v>
      </c>
      <c r="C126" s="227" t="s">
        <v>633</v>
      </c>
      <c r="D126" s="227" t="s">
        <v>262</v>
      </c>
      <c r="E126" s="227" t="s">
        <v>640</v>
      </c>
      <c r="F126" s="227" t="s">
        <v>984</v>
      </c>
      <c r="G126" s="228">
        <v>4789</v>
      </c>
    </row>
    <row r="127" spans="1:7" ht="15" thickBot="1">
      <c r="A127" s="226" t="s">
        <v>513</v>
      </c>
      <c r="B127" s="226" t="s">
        <v>514</v>
      </c>
      <c r="C127" s="227" t="s">
        <v>633</v>
      </c>
      <c r="D127" s="227" t="s">
        <v>262</v>
      </c>
      <c r="E127" s="227" t="s">
        <v>641</v>
      </c>
      <c r="F127" s="227" t="s">
        <v>984</v>
      </c>
      <c r="G127" s="228">
        <v>4095</v>
      </c>
    </row>
    <row r="128" spans="1:7" ht="15" thickBot="1">
      <c r="A128" s="226" t="s">
        <v>513</v>
      </c>
      <c r="B128" s="226" t="s">
        <v>514</v>
      </c>
      <c r="C128" s="227" t="s">
        <v>633</v>
      </c>
      <c r="D128" s="227" t="s">
        <v>262</v>
      </c>
      <c r="E128" s="227" t="s">
        <v>642</v>
      </c>
      <c r="F128" s="227" t="s">
        <v>984</v>
      </c>
      <c r="G128" s="228">
        <v>4075</v>
      </c>
    </row>
    <row r="129" spans="1:7" ht="15" thickBot="1">
      <c r="A129" s="226" t="s">
        <v>513</v>
      </c>
      <c r="B129" s="226" t="s">
        <v>514</v>
      </c>
      <c r="C129" s="227" t="s">
        <v>633</v>
      </c>
      <c r="D129" s="227" t="s">
        <v>262</v>
      </c>
      <c r="E129" s="227" t="s">
        <v>643</v>
      </c>
      <c r="F129" s="227" t="s">
        <v>984</v>
      </c>
      <c r="G129" s="228">
        <v>2627</v>
      </c>
    </row>
    <row r="130" spans="1:7" ht="15" thickBot="1">
      <c r="A130" s="226" t="s">
        <v>513</v>
      </c>
      <c r="B130" s="226" t="s">
        <v>514</v>
      </c>
      <c r="C130" s="227" t="s">
        <v>633</v>
      </c>
      <c r="D130" s="227" t="s">
        <v>262</v>
      </c>
      <c r="E130" s="227" t="s">
        <v>644</v>
      </c>
      <c r="F130" s="227" t="s">
        <v>984</v>
      </c>
      <c r="G130" s="228">
        <v>2216</v>
      </c>
    </row>
    <row r="131" spans="1:7" ht="15" thickBot="1">
      <c r="A131" s="226" t="s">
        <v>513</v>
      </c>
      <c r="B131" s="226" t="s">
        <v>514</v>
      </c>
      <c r="C131" s="227" t="s">
        <v>633</v>
      </c>
      <c r="D131" s="227" t="s">
        <v>262</v>
      </c>
      <c r="E131" s="227" t="s">
        <v>645</v>
      </c>
      <c r="F131" s="227" t="s">
        <v>984</v>
      </c>
      <c r="G131" s="228">
        <v>1613</v>
      </c>
    </row>
    <row r="132" spans="1:7" ht="15" thickBot="1">
      <c r="A132" s="226" t="s">
        <v>513</v>
      </c>
      <c r="B132" s="226" t="s">
        <v>514</v>
      </c>
      <c r="C132" s="227" t="s">
        <v>633</v>
      </c>
      <c r="D132" s="227" t="s">
        <v>262</v>
      </c>
      <c r="E132" s="227" t="s">
        <v>646</v>
      </c>
      <c r="F132" s="227" t="s">
        <v>984</v>
      </c>
      <c r="G132" s="228">
        <v>2242</v>
      </c>
    </row>
    <row r="133" spans="1:7" ht="15" thickBot="1">
      <c r="A133" s="226" t="s">
        <v>513</v>
      </c>
      <c r="B133" s="226" t="s">
        <v>514</v>
      </c>
      <c r="C133" s="227" t="s">
        <v>633</v>
      </c>
      <c r="D133" s="227" t="s">
        <v>262</v>
      </c>
      <c r="E133" s="227" t="s">
        <v>647</v>
      </c>
      <c r="F133" s="227" t="s">
        <v>984</v>
      </c>
      <c r="G133" s="228">
        <v>2126</v>
      </c>
    </row>
    <row r="134" spans="1:7" ht="15" thickBot="1">
      <c r="A134" s="226" t="s">
        <v>513</v>
      </c>
      <c r="B134" s="226" t="s">
        <v>514</v>
      </c>
      <c r="C134" s="227" t="s">
        <v>633</v>
      </c>
      <c r="D134" s="227" t="s">
        <v>262</v>
      </c>
      <c r="E134" s="227" t="s">
        <v>648</v>
      </c>
      <c r="F134" s="227" t="s">
        <v>984</v>
      </c>
      <c r="G134" s="228">
        <v>3904</v>
      </c>
    </row>
    <row r="135" spans="1:7" ht="15" thickBot="1">
      <c r="A135" s="226" t="s">
        <v>513</v>
      </c>
      <c r="B135" s="226" t="s">
        <v>514</v>
      </c>
      <c r="C135" s="227" t="s">
        <v>633</v>
      </c>
      <c r="D135" s="227" t="s">
        <v>262</v>
      </c>
      <c r="E135" s="227" t="s">
        <v>649</v>
      </c>
      <c r="F135" s="227" t="s">
        <v>984</v>
      </c>
      <c r="G135" s="228">
        <v>2158</v>
      </c>
    </row>
    <row r="136" spans="1:7" ht="15" thickBot="1">
      <c r="A136" s="226" t="s">
        <v>513</v>
      </c>
      <c r="B136" s="226" t="s">
        <v>514</v>
      </c>
      <c r="C136" s="227" t="s">
        <v>633</v>
      </c>
      <c r="D136" s="227" t="s">
        <v>262</v>
      </c>
      <c r="E136" s="227" t="s">
        <v>650</v>
      </c>
      <c r="F136" s="227" t="s">
        <v>984</v>
      </c>
      <c r="G136" s="228">
        <v>4294</v>
      </c>
    </row>
    <row r="137" spans="1:7" ht="15" thickBot="1">
      <c r="A137" s="226" t="s">
        <v>513</v>
      </c>
      <c r="B137" s="226" t="s">
        <v>514</v>
      </c>
      <c r="C137" s="227" t="s">
        <v>633</v>
      </c>
      <c r="D137" s="227" t="s">
        <v>262</v>
      </c>
      <c r="E137" s="227" t="s">
        <v>651</v>
      </c>
      <c r="F137" s="227" t="s">
        <v>984</v>
      </c>
      <c r="G137" s="228">
        <v>1438</v>
      </c>
    </row>
    <row r="138" spans="1:7" ht="15" thickBot="1">
      <c r="A138" s="226" t="s">
        <v>513</v>
      </c>
      <c r="B138" s="226" t="s">
        <v>514</v>
      </c>
      <c r="C138" s="227" t="s">
        <v>633</v>
      </c>
      <c r="D138" s="227" t="s">
        <v>262</v>
      </c>
      <c r="E138" s="227" t="s">
        <v>652</v>
      </c>
      <c r="F138" s="227" t="s">
        <v>984</v>
      </c>
      <c r="G138" s="228">
        <v>899</v>
      </c>
    </row>
    <row r="139" spans="1:7" ht="15" thickBot="1">
      <c r="A139" s="226" t="s">
        <v>513</v>
      </c>
      <c r="B139" s="226" t="s">
        <v>514</v>
      </c>
      <c r="C139" s="227" t="s">
        <v>633</v>
      </c>
      <c r="D139" s="227" t="s">
        <v>262</v>
      </c>
      <c r="E139" s="227" t="s">
        <v>653</v>
      </c>
      <c r="F139" s="227" t="s">
        <v>984</v>
      </c>
      <c r="G139" s="228">
        <v>3547</v>
      </c>
    </row>
    <row r="140" spans="1:7" ht="15" thickBot="1">
      <c r="A140" s="226" t="s">
        <v>513</v>
      </c>
      <c r="B140" s="226" t="s">
        <v>514</v>
      </c>
      <c r="C140" s="227" t="s">
        <v>633</v>
      </c>
      <c r="D140" s="227" t="s">
        <v>262</v>
      </c>
      <c r="E140" s="227" t="s">
        <v>654</v>
      </c>
      <c r="F140" s="227" t="s">
        <v>984</v>
      </c>
      <c r="G140" s="228">
        <v>2592</v>
      </c>
    </row>
    <row r="141" spans="1:7" ht="15" thickBot="1">
      <c r="A141" s="226" t="s">
        <v>513</v>
      </c>
      <c r="B141" s="226" t="s">
        <v>514</v>
      </c>
      <c r="C141" s="227" t="s">
        <v>633</v>
      </c>
      <c r="D141" s="227" t="s">
        <v>262</v>
      </c>
      <c r="E141" s="227" t="s">
        <v>655</v>
      </c>
      <c r="F141" s="227" t="s">
        <v>984</v>
      </c>
      <c r="G141" s="228">
        <v>3513</v>
      </c>
    </row>
    <row r="142" spans="1:7" ht="15" thickBot="1">
      <c r="A142" s="226" t="s">
        <v>513</v>
      </c>
      <c r="B142" s="226" t="s">
        <v>514</v>
      </c>
      <c r="C142" s="227" t="s">
        <v>633</v>
      </c>
      <c r="D142" s="227" t="s">
        <v>262</v>
      </c>
      <c r="E142" s="227" t="s">
        <v>656</v>
      </c>
      <c r="F142" s="227" t="s">
        <v>984</v>
      </c>
      <c r="G142" s="228">
        <v>2928</v>
      </c>
    </row>
    <row r="143" spans="1:7" ht="15" thickBot="1">
      <c r="A143" s="226" t="s">
        <v>513</v>
      </c>
      <c r="B143" s="226" t="s">
        <v>514</v>
      </c>
      <c r="C143" s="227" t="s">
        <v>633</v>
      </c>
      <c r="D143" s="227" t="s">
        <v>262</v>
      </c>
      <c r="E143" s="227" t="s">
        <v>657</v>
      </c>
      <c r="F143" s="227" t="s">
        <v>984</v>
      </c>
      <c r="G143" s="228">
        <v>4271</v>
      </c>
    </row>
    <row r="144" spans="1:7" ht="15" thickBot="1">
      <c r="A144" s="226" t="s">
        <v>513</v>
      </c>
      <c r="B144" s="226" t="s">
        <v>514</v>
      </c>
      <c r="C144" s="227" t="s">
        <v>633</v>
      </c>
      <c r="D144" s="227" t="s">
        <v>262</v>
      </c>
      <c r="E144" s="227" t="s">
        <v>658</v>
      </c>
      <c r="F144" s="227" t="s">
        <v>984</v>
      </c>
      <c r="G144" s="228">
        <v>2516</v>
      </c>
    </row>
    <row r="145" spans="1:7" ht="15" thickBot="1">
      <c r="A145" s="226" t="s">
        <v>513</v>
      </c>
      <c r="B145" s="226" t="s">
        <v>514</v>
      </c>
      <c r="C145" s="227" t="s">
        <v>633</v>
      </c>
      <c r="D145" s="227" t="s">
        <v>262</v>
      </c>
      <c r="E145" s="227" t="s">
        <v>659</v>
      </c>
      <c r="F145" s="227" t="s">
        <v>984</v>
      </c>
      <c r="G145" s="228">
        <v>1961</v>
      </c>
    </row>
    <row r="146" spans="1:7" ht="15" thickBot="1">
      <c r="A146" s="226" t="s">
        <v>513</v>
      </c>
      <c r="B146" s="226" t="s">
        <v>514</v>
      </c>
      <c r="C146" s="227" t="s">
        <v>633</v>
      </c>
      <c r="D146" s="227" t="s">
        <v>262</v>
      </c>
      <c r="E146" s="227" t="s">
        <v>633</v>
      </c>
      <c r="F146" s="227" t="s">
        <v>986</v>
      </c>
      <c r="G146" s="228">
        <v>7321</v>
      </c>
    </row>
    <row r="147" spans="1:7" ht="15" thickBot="1">
      <c r="A147" s="226" t="s">
        <v>513</v>
      </c>
      <c r="B147" s="226" t="s">
        <v>514</v>
      </c>
      <c r="C147" s="227" t="s">
        <v>633</v>
      </c>
      <c r="D147" s="227" t="s">
        <v>262</v>
      </c>
      <c r="E147" s="227" t="s">
        <v>660</v>
      </c>
      <c r="F147" s="227" t="s">
        <v>984</v>
      </c>
      <c r="G147" s="228">
        <v>4151</v>
      </c>
    </row>
    <row r="148" spans="1:7" ht="15" thickBot="1">
      <c r="A148" s="226" t="s">
        <v>513</v>
      </c>
      <c r="B148" s="226" t="s">
        <v>514</v>
      </c>
      <c r="C148" s="227" t="s">
        <v>633</v>
      </c>
      <c r="D148" s="227" t="s">
        <v>262</v>
      </c>
      <c r="E148" s="227" t="s">
        <v>661</v>
      </c>
      <c r="F148" s="227" t="s">
        <v>984</v>
      </c>
      <c r="G148" s="228">
        <v>3662</v>
      </c>
    </row>
    <row r="149" spans="1:7" ht="15" thickBot="1">
      <c r="A149" s="226" t="s">
        <v>513</v>
      </c>
      <c r="B149" s="226" t="s">
        <v>514</v>
      </c>
      <c r="C149" s="227" t="s">
        <v>633</v>
      </c>
      <c r="D149" s="227" t="s">
        <v>262</v>
      </c>
      <c r="E149" s="227" t="s">
        <v>662</v>
      </c>
      <c r="F149" s="227" t="s">
        <v>984</v>
      </c>
      <c r="G149" s="228">
        <v>971</v>
      </c>
    </row>
    <row r="150" spans="1:7" ht="15" thickBot="1">
      <c r="A150" s="226" t="s">
        <v>513</v>
      </c>
      <c r="B150" s="226" t="s">
        <v>514</v>
      </c>
      <c r="C150" s="227" t="s">
        <v>663</v>
      </c>
      <c r="D150" s="227" t="s">
        <v>267</v>
      </c>
      <c r="E150" s="227" t="s">
        <v>664</v>
      </c>
      <c r="F150" s="227" t="s">
        <v>984</v>
      </c>
      <c r="G150" s="228">
        <v>5427</v>
      </c>
    </row>
    <row r="151" spans="1:7" ht="15" thickBot="1">
      <c r="A151" s="226" t="s">
        <v>513</v>
      </c>
      <c r="B151" s="226" t="s">
        <v>514</v>
      </c>
      <c r="C151" s="227" t="s">
        <v>663</v>
      </c>
      <c r="D151" s="227" t="s">
        <v>267</v>
      </c>
      <c r="E151" s="227" t="s">
        <v>665</v>
      </c>
      <c r="F151" s="227" t="s">
        <v>984</v>
      </c>
      <c r="G151" s="228">
        <v>2509</v>
      </c>
    </row>
    <row r="152" spans="1:7" ht="15" thickBot="1">
      <c r="A152" s="226" t="s">
        <v>513</v>
      </c>
      <c r="B152" s="226" t="s">
        <v>514</v>
      </c>
      <c r="C152" s="227" t="s">
        <v>663</v>
      </c>
      <c r="D152" s="227" t="s">
        <v>267</v>
      </c>
      <c r="E152" s="227" t="s">
        <v>666</v>
      </c>
      <c r="F152" s="227" t="s">
        <v>984</v>
      </c>
      <c r="G152" s="228">
        <v>3149</v>
      </c>
    </row>
    <row r="153" spans="1:7" ht="15" thickBot="1">
      <c r="A153" s="226" t="s">
        <v>513</v>
      </c>
      <c r="B153" s="226" t="s">
        <v>514</v>
      </c>
      <c r="C153" s="227" t="s">
        <v>663</v>
      </c>
      <c r="D153" s="227" t="s">
        <v>267</v>
      </c>
      <c r="E153" s="227" t="s">
        <v>667</v>
      </c>
      <c r="F153" s="227" t="s">
        <v>984</v>
      </c>
      <c r="G153" s="228">
        <v>2556</v>
      </c>
    </row>
    <row r="154" spans="1:7" ht="15" thickBot="1">
      <c r="A154" s="226" t="s">
        <v>513</v>
      </c>
      <c r="B154" s="226" t="s">
        <v>514</v>
      </c>
      <c r="C154" s="227" t="s">
        <v>663</v>
      </c>
      <c r="D154" s="227" t="s">
        <v>267</v>
      </c>
      <c r="E154" s="227" t="s">
        <v>668</v>
      </c>
      <c r="F154" s="227" t="s">
        <v>984</v>
      </c>
      <c r="G154" s="228">
        <v>2408</v>
      </c>
    </row>
    <row r="155" spans="1:7" ht="15" thickBot="1">
      <c r="A155" s="226" t="s">
        <v>513</v>
      </c>
      <c r="B155" s="226" t="s">
        <v>514</v>
      </c>
      <c r="C155" s="227" t="s">
        <v>663</v>
      </c>
      <c r="D155" s="227" t="s">
        <v>267</v>
      </c>
      <c r="E155" s="227" t="s">
        <v>669</v>
      </c>
      <c r="F155" s="227" t="s">
        <v>984</v>
      </c>
      <c r="G155" s="228">
        <v>1487</v>
      </c>
    </row>
    <row r="156" spans="1:7" ht="15" thickBot="1">
      <c r="A156" s="226" t="s">
        <v>513</v>
      </c>
      <c r="B156" s="226" t="s">
        <v>514</v>
      </c>
      <c r="C156" s="227" t="s">
        <v>663</v>
      </c>
      <c r="D156" s="227" t="s">
        <v>267</v>
      </c>
      <c r="E156" s="227" t="s">
        <v>670</v>
      </c>
      <c r="F156" s="227" t="s">
        <v>984</v>
      </c>
      <c r="G156" s="228">
        <v>3083</v>
      </c>
    </row>
    <row r="157" spans="1:7" ht="15" thickBot="1">
      <c r="A157" s="226" t="s">
        <v>513</v>
      </c>
      <c r="B157" s="226" t="s">
        <v>514</v>
      </c>
      <c r="C157" s="227" t="s">
        <v>663</v>
      </c>
      <c r="D157" s="227" t="s">
        <v>267</v>
      </c>
      <c r="E157" s="227" t="s">
        <v>663</v>
      </c>
      <c r="F157" s="227" t="s">
        <v>986</v>
      </c>
      <c r="G157" s="228">
        <v>7440</v>
      </c>
    </row>
    <row r="158" spans="1:7" ht="15" thickBot="1">
      <c r="A158" s="226" t="s">
        <v>513</v>
      </c>
      <c r="B158" s="226" t="s">
        <v>514</v>
      </c>
      <c r="C158" s="227" t="s">
        <v>663</v>
      </c>
      <c r="D158" s="227" t="s">
        <v>267</v>
      </c>
      <c r="E158" s="227" t="s">
        <v>671</v>
      </c>
      <c r="F158" s="227" t="s">
        <v>984</v>
      </c>
      <c r="G158" s="228">
        <v>2477</v>
      </c>
    </row>
    <row r="159" spans="1:7" ht="15" thickBot="1">
      <c r="A159" s="226" t="s">
        <v>513</v>
      </c>
      <c r="B159" s="226" t="s">
        <v>514</v>
      </c>
      <c r="C159" s="227" t="s">
        <v>672</v>
      </c>
      <c r="D159" s="227" t="s">
        <v>257</v>
      </c>
      <c r="E159" s="227" t="s">
        <v>673</v>
      </c>
      <c r="F159" s="227" t="s">
        <v>984</v>
      </c>
      <c r="G159" s="228">
        <v>2148</v>
      </c>
    </row>
    <row r="160" spans="1:7" ht="15" thickBot="1">
      <c r="A160" s="226" t="s">
        <v>513</v>
      </c>
      <c r="B160" s="226" t="s">
        <v>514</v>
      </c>
      <c r="C160" s="227" t="s">
        <v>672</v>
      </c>
      <c r="D160" s="227" t="s">
        <v>257</v>
      </c>
      <c r="E160" s="227" t="s">
        <v>674</v>
      </c>
      <c r="F160" s="227" t="s">
        <v>984</v>
      </c>
      <c r="G160" s="228">
        <v>1402</v>
      </c>
    </row>
    <row r="161" spans="1:7" ht="15" thickBot="1">
      <c r="A161" s="226" t="s">
        <v>513</v>
      </c>
      <c r="B161" s="226" t="s">
        <v>514</v>
      </c>
      <c r="C161" s="227" t="s">
        <v>672</v>
      </c>
      <c r="D161" s="227" t="s">
        <v>257</v>
      </c>
      <c r="E161" s="227" t="s">
        <v>675</v>
      </c>
      <c r="F161" s="227" t="s">
        <v>984</v>
      </c>
      <c r="G161" s="228">
        <v>1937</v>
      </c>
    </row>
    <row r="162" spans="1:7" ht="15" thickBot="1">
      <c r="A162" s="226" t="s">
        <v>513</v>
      </c>
      <c r="B162" s="226" t="s">
        <v>514</v>
      </c>
      <c r="C162" s="227" t="s">
        <v>672</v>
      </c>
      <c r="D162" s="227" t="s">
        <v>257</v>
      </c>
      <c r="E162" s="227" t="s">
        <v>676</v>
      </c>
      <c r="F162" s="227" t="s">
        <v>984</v>
      </c>
      <c r="G162" s="228">
        <v>2002</v>
      </c>
    </row>
    <row r="163" spans="1:7" ht="15" thickBot="1">
      <c r="A163" s="226" t="s">
        <v>513</v>
      </c>
      <c r="B163" s="226" t="s">
        <v>514</v>
      </c>
      <c r="C163" s="227" t="s">
        <v>672</v>
      </c>
      <c r="D163" s="227" t="s">
        <v>257</v>
      </c>
      <c r="E163" s="227" t="s">
        <v>677</v>
      </c>
      <c r="F163" s="227" t="s">
        <v>984</v>
      </c>
      <c r="G163" s="228">
        <v>3177</v>
      </c>
    </row>
    <row r="164" spans="1:7" ht="15" thickBot="1">
      <c r="A164" s="226" t="s">
        <v>513</v>
      </c>
      <c r="B164" s="226" t="s">
        <v>514</v>
      </c>
      <c r="C164" s="227" t="s">
        <v>672</v>
      </c>
      <c r="D164" s="227" t="s">
        <v>257</v>
      </c>
      <c r="E164" s="227" t="s">
        <v>678</v>
      </c>
      <c r="F164" s="227" t="s">
        <v>984</v>
      </c>
      <c r="G164" s="228">
        <v>2732</v>
      </c>
    </row>
    <row r="165" spans="1:7" ht="15" thickBot="1">
      <c r="A165" s="226" t="s">
        <v>513</v>
      </c>
      <c r="B165" s="226" t="s">
        <v>514</v>
      </c>
      <c r="C165" s="227" t="s">
        <v>672</v>
      </c>
      <c r="D165" s="227" t="s">
        <v>257</v>
      </c>
      <c r="E165" s="227" t="s">
        <v>679</v>
      </c>
      <c r="F165" s="227" t="s">
        <v>984</v>
      </c>
      <c r="G165" s="228">
        <v>2845</v>
      </c>
    </row>
    <row r="166" spans="1:7" ht="15" thickBot="1">
      <c r="A166" s="226" t="s">
        <v>513</v>
      </c>
      <c r="B166" s="226" t="s">
        <v>514</v>
      </c>
      <c r="C166" s="227" t="s">
        <v>672</v>
      </c>
      <c r="D166" s="227" t="s">
        <v>257</v>
      </c>
      <c r="E166" s="227" t="s">
        <v>680</v>
      </c>
      <c r="F166" s="227" t="s">
        <v>984</v>
      </c>
      <c r="G166" s="228">
        <v>2282</v>
      </c>
    </row>
    <row r="167" spans="1:7" ht="15" thickBot="1">
      <c r="A167" s="226" t="s">
        <v>513</v>
      </c>
      <c r="B167" s="226" t="s">
        <v>514</v>
      </c>
      <c r="C167" s="227" t="s">
        <v>672</v>
      </c>
      <c r="D167" s="227" t="s">
        <v>257</v>
      </c>
      <c r="E167" s="227" t="s">
        <v>681</v>
      </c>
      <c r="F167" s="227" t="s">
        <v>984</v>
      </c>
      <c r="G167" s="228">
        <v>3186</v>
      </c>
    </row>
    <row r="168" spans="1:7" ht="15" thickBot="1">
      <c r="A168" s="226" t="s">
        <v>513</v>
      </c>
      <c r="B168" s="226" t="s">
        <v>514</v>
      </c>
      <c r="C168" s="227" t="s">
        <v>672</v>
      </c>
      <c r="D168" s="227" t="s">
        <v>257</v>
      </c>
      <c r="E168" s="227" t="s">
        <v>682</v>
      </c>
      <c r="F168" s="227" t="s">
        <v>984</v>
      </c>
      <c r="G168" s="228">
        <v>1720</v>
      </c>
    </row>
    <row r="169" spans="1:7" ht="15" thickBot="1">
      <c r="A169" s="226" t="s">
        <v>513</v>
      </c>
      <c r="B169" s="226" t="s">
        <v>514</v>
      </c>
      <c r="C169" s="227" t="s">
        <v>672</v>
      </c>
      <c r="D169" s="227" t="s">
        <v>257</v>
      </c>
      <c r="E169" s="227" t="s">
        <v>683</v>
      </c>
      <c r="F169" s="227" t="s">
        <v>984</v>
      </c>
      <c r="G169" s="228">
        <v>1696</v>
      </c>
    </row>
    <row r="170" spans="1:7" ht="15" thickBot="1">
      <c r="A170" s="226" t="s">
        <v>513</v>
      </c>
      <c r="B170" s="226" t="s">
        <v>514</v>
      </c>
      <c r="C170" s="227" t="s">
        <v>672</v>
      </c>
      <c r="D170" s="227" t="s">
        <v>257</v>
      </c>
      <c r="E170" s="227" t="s">
        <v>684</v>
      </c>
      <c r="F170" s="227" t="s">
        <v>984</v>
      </c>
      <c r="G170" s="228">
        <v>1565</v>
      </c>
    </row>
    <row r="171" spans="1:7" ht="15" thickBot="1">
      <c r="A171" s="226" t="s">
        <v>513</v>
      </c>
      <c r="B171" s="226" t="s">
        <v>514</v>
      </c>
      <c r="C171" s="227" t="s">
        <v>672</v>
      </c>
      <c r="D171" s="227" t="s">
        <v>257</v>
      </c>
      <c r="E171" s="227" t="s">
        <v>685</v>
      </c>
      <c r="F171" s="227" t="s">
        <v>984</v>
      </c>
      <c r="G171" s="228">
        <v>2778</v>
      </c>
    </row>
    <row r="172" spans="1:7" ht="15" thickBot="1">
      <c r="A172" s="226" t="s">
        <v>513</v>
      </c>
      <c r="B172" s="226" t="s">
        <v>514</v>
      </c>
      <c r="C172" s="227" t="s">
        <v>672</v>
      </c>
      <c r="D172" s="227" t="s">
        <v>257</v>
      </c>
      <c r="E172" s="227" t="s">
        <v>686</v>
      </c>
      <c r="F172" s="227" t="s">
        <v>984</v>
      </c>
      <c r="G172" s="228">
        <v>3733</v>
      </c>
    </row>
    <row r="173" spans="1:7" ht="15" thickBot="1">
      <c r="A173" s="226" t="s">
        <v>513</v>
      </c>
      <c r="B173" s="226" t="s">
        <v>514</v>
      </c>
      <c r="C173" s="227" t="s">
        <v>672</v>
      </c>
      <c r="D173" s="227" t="s">
        <v>257</v>
      </c>
      <c r="E173" s="227" t="s">
        <v>687</v>
      </c>
      <c r="F173" s="227" t="s">
        <v>984</v>
      </c>
      <c r="G173" s="228">
        <v>1933</v>
      </c>
    </row>
    <row r="174" spans="1:7" ht="15" thickBot="1">
      <c r="A174" s="226" t="s">
        <v>513</v>
      </c>
      <c r="B174" s="226" t="s">
        <v>514</v>
      </c>
      <c r="C174" s="227" t="s">
        <v>672</v>
      </c>
      <c r="D174" s="227" t="s">
        <v>257</v>
      </c>
      <c r="E174" s="227" t="s">
        <v>688</v>
      </c>
      <c r="F174" s="227" t="s">
        <v>984</v>
      </c>
      <c r="G174" s="228">
        <v>3197</v>
      </c>
    </row>
    <row r="175" spans="1:7" ht="15" thickBot="1">
      <c r="A175" s="226" t="s">
        <v>513</v>
      </c>
      <c r="B175" s="226" t="s">
        <v>514</v>
      </c>
      <c r="C175" s="227" t="s">
        <v>672</v>
      </c>
      <c r="D175" s="227" t="s">
        <v>257</v>
      </c>
      <c r="E175" s="227" t="s">
        <v>689</v>
      </c>
      <c r="F175" s="227" t="s">
        <v>984</v>
      </c>
      <c r="G175" s="228">
        <v>2046</v>
      </c>
    </row>
    <row r="176" spans="1:7" ht="15" thickBot="1">
      <c r="A176" s="226" t="s">
        <v>513</v>
      </c>
      <c r="B176" s="226" t="s">
        <v>514</v>
      </c>
      <c r="C176" s="227" t="s">
        <v>672</v>
      </c>
      <c r="D176" s="227" t="s">
        <v>257</v>
      </c>
      <c r="E176" s="227" t="s">
        <v>690</v>
      </c>
      <c r="F176" s="227" t="s">
        <v>984</v>
      </c>
      <c r="G176" s="228">
        <v>1452</v>
      </c>
    </row>
    <row r="177" spans="1:7" ht="15" thickBot="1">
      <c r="A177" s="226" t="s">
        <v>513</v>
      </c>
      <c r="B177" s="226" t="s">
        <v>514</v>
      </c>
      <c r="C177" s="227" t="s">
        <v>672</v>
      </c>
      <c r="D177" s="227" t="s">
        <v>257</v>
      </c>
      <c r="E177" s="227" t="s">
        <v>691</v>
      </c>
      <c r="F177" s="227" t="s">
        <v>984</v>
      </c>
      <c r="G177" s="228">
        <v>2362</v>
      </c>
    </row>
    <row r="178" spans="1:7" ht="15" thickBot="1">
      <c r="A178" s="226" t="s">
        <v>513</v>
      </c>
      <c r="B178" s="226" t="s">
        <v>514</v>
      </c>
      <c r="C178" s="227" t="s">
        <v>672</v>
      </c>
      <c r="D178" s="227" t="s">
        <v>257</v>
      </c>
      <c r="E178" s="227" t="s">
        <v>692</v>
      </c>
      <c r="F178" s="227" t="s">
        <v>984</v>
      </c>
      <c r="G178" s="228">
        <v>1393</v>
      </c>
    </row>
    <row r="179" spans="1:7" ht="15" thickBot="1">
      <c r="A179" s="226" t="s">
        <v>513</v>
      </c>
      <c r="B179" s="226" t="s">
        <v>514</v>
      </c>
      <c r="C179" s="227" t="s">
        <v>672</v>
      </c>
      <c r="D179" s="227" t="s">
        <v>257</v>
      </c>
      <c r="E179" s="227" t="s">
        <v>693</v>
      </c>
      <c r="F179" s="227" t="s">
        <v>984</v>
      </c>
      <c r="G179" s="228">
        <v>2030</v>
      </c>
    </row>
    <row r="180" spans="1:7" ht="15" thickBot="1">
      <c r="A180" s="226" t="s">
        <v>513</v>
      </c>
      <c r="B180" s="226" t="s">
        <v>514</v>
      </c>
      <c r="C180" s="227" t="s">
        <v>672</v>
      </c>
      <c r="D180" s="227" t="s">
        <v>257</v>
      </c>
      <c r="E180" s="227" t="s">
        <v>694</v>
      </c>
      <c r="F180" s="227" t="s">
        <v>984</v>
      </c>
      <c r="G180" s="228">
        <v>2858</v>
      </c>
    </row>
    <row r="181" spans="1:7" ht="15" thickBot="1">
      <c r="A181" s="226" t="s">
        <v>513</v>
      </c>
      <c r="B181" s="226" t="s">
        <v>514</v>
      </c>
      <c r="C181" s="227" t="s">
        <v>672</v>
      </c>
      <c r="D181" s="227" t="s">
        <v>257</v>
      </c>
      <c r="E181" s="227" t="s">
        <v>695</v>
      </c>
      <c r="F181" s="227" t="s">
        <v>984</v>
      </c>
      <c r="G181" s="228">
        <v>2865</v>
      </c>
    </row>
    <row r="182" spans="1:7" ht="15" thickBot="1">
      <c r="A182" s="226" t="s">
        <v>513</v>
      </c>
      <c r="B182" s="226" t="s">
        <v>514</v>
      </c>
      <c r="C182" s="227" t="s">
        <v>672</v>
      </c>
      <c r="D182" s="227" t="s">
        <v>257</v>
      </c>
      <c r="E182" s="227" t="s">
        <v>672</v>
      </c>
      <c r="F182" s="227" t="s">
        <v>986</v>
      </c>
      <c r="G182" s="228">
        <v>8214</v>
      </c>
    </row>
    <row r="183" spans="1:7" ht="15" thickBot="1">
      <c r="A183" s="226" t="s">
        <v>513</v>
      </c>
      <c r="B183" s="226" t="s">
        <v>514</v>
      </c>
      <c r="C183" s="227" t="s">
        <v>696</v>
      </c>
      <c r="D183" s="227" t="s">
        <v>268</v>
      </c>
      <c r="E183" s="227" t="s">
        <v>697</v>
      </c>
      <c r="F183" s="227" t="s">
        <v>984</v>
      </c>
      <c r="G183" s="228">
        <v>3921</v>
      </c>
    </row>
    <row r="184" spans="1:7" ht="15" thickBot="1">
      <c r="A184" s="226" t="s">
        <v>513</v>
      </c>
      <c r="B184" s="226" t="s">
        <v>514</v>
      </c>
      <c r="C184" s="227" t="s">
        <v>696</v>
      </c>
      <c r="D184" s="227" t="s">
        <v>268</v>
      </c>
      <c r="E184" s="227" t="s">
        <v>698</v>
      </c>
      <c r="F184" s="227" t="s">
        <v>984</v>
      </c>
      <c r="G184" s="228">
        <v>3780</v>
      </c>
    </row>
    <row r="185" spans="1:7" ht="15" thickBot="1">
      <c r="A185" s="226" t="s">
        <v>513</v>
      </c>
      <c r="B185" s="226" t="s">
        <v>514</v>
      </c>
      <c r="C185" s="227" t="s">
        <v>696</v>
      </c>
      <c r="D185" s="227" t="s">
        <v>268</v>
      </c>
      <c r="E185" s="227" t="s">
        <v>699</v>
      </c>
      <c r="F185" s="227" t="s">
        <v>984</v>
      </c>
      <c r="G185" s="228">
        <v>4677</v>
      </c>
    </row>
    <row r="186" spans="1:7" ht="15" thickBot="1">
      <c r="A186" s="226" t="s">
        <v>513</v>
      </c>
      <c r="B186" s="226" t="s">
        <v>514</v>
      </c>
      <c r="C186" s="227" t="s">
        <v>696</v>
      </c>
      <c r="D186" s="227" t="s">
        <v>268</v>
      </c>
      <c r="E186" s="227" t="s">
        <v>700</v>
      </c>
      <c r="F186" s="227" t="s">
        <v>984</v>
      </c>
      <c r="G186" s="228">
        <v>5591</v>
      </c>
    </row>
    <row r="187" spans="1:7" ht="15" thickBot="1">
      <c r="A187" s="226" t="s">
        <v>513</v>
      </c>
      <c r="B187" s="226" t="s">
        <v>514</v>
      </c>
      <c r="C187" s="227" t="s">
        <v>696</v>
      </c>
      <c r="D187" s="227" t="s">
        <v>268</v>
      </c>
      <c r="E187" s="227" t="s">
        <v>701</v>
      </c>
      <c r="F187" s="227" t="s">
        <v>984</v>
      </c>
      <c r="G187" s="228">
        <v>2910</v>
      </c>
    </row>
    <row r="188" spans="1:7" ht="15" thickBot="1">
      <c r="A188" s="226" t="s">
        <v>513</v>
      </c>
      <c r="B188" s="226" t="s">
        <v>514</v>
      </c>
      <c r="C188" s="227" t="s">
        <v>696</v>
      </c>
      <c r="D188" s="227" t="s">
        <v>268</v>
      </c>
      <c r="E188" s="227" t="s">
        <v>702</v>
      </c>
      <c r="F188" s="227" t="s">
        <v>984</v>
      </c>
      <c r="G188" s="228">
        <v>3313</v>
      </c>
    </row>
    <row r="189" spans="1:7" ht="15" thickBot="1">
      <c r="A189" s="226" t="s">
        <v>513</v>
      </c>
      <c r="B189" s="226" t="s">
        <v>514</v>
      </c>
      <c r="C189" s="227" t="s">
        <v>696</v>
      </c>
      <c r="D189" s="227" t="s">
        <v>268</v>
      </c>
      <c r="E189" s="227" t="s">
        <v>703</v>
      </c>
      <c r="F189" s="227" t="s">
        <v>984</v>
      </c>
      <c r="G189" s="228">
        <v>4148</v>
      </c>
    </row>
    <row r="190" spans="1:7" ht="15" thickBot="1">
      <c r="A190" s="226" t="s">
        <v>513</v>
      </c>
      <c r="B190" s="226" t="s">
        <v>514</v>
      </c>
      <c r="C190" s="227" t="s">
        <v>696</v>
      </c>
      <c r="D190" s="227" t="s">
        <v>268</v>
      </c>
      <c r="E190" s="227" t="s">
        <v>704</v>
      </c>
      <c r="F190" s="227" t="s">
        <v>984</v>
      </c>
      <c r="G190" s="228">
        <v>4289</v>
      </c>
    </row>
    <row r="191" spans="1:7" ht="15" thickBot="1">
      <c r="A191" s="226" t="s">
        <v>513</v>
      </c>
      <c r="B191" s="226" t="s">
        <v>514</v>
      </c>
      <c r="C191" s="227" t="s">
        <v>696</v>
      </c>
      <c r="D191" s="227" t="s">
        <v>268</v>
      </c>
      <c r="E191" s="227" t="s">
        <v>705</v>
      </c>
      <c r="F191" s="227" t="s">
        <v>984</v>
      </c>
      <c r="G191" s="228">
        <v>5603</v>
      </c>
    </row>
    <row r="192" spans="1:7" ht="15" thickBot="1">
      <c r="A192" s="226" t="s">
        <v>513</v>
      </c>
      <c r="B192" s="226" t="s">
        <v>514</v>
      </c>
      <c r="C192" s="227" t="s">
        <v>696</v>
      </c>
      <c r="D192" s="227" t="s">
        <v>268</v>
      </c>
      <c r="E192" s="227" t="s">
        <v>706</v>
      </c>
      <c r="F192" s="227" t="s">
        <v>984</v>
      </c>
      <c r="G192" s="228">
        <v>5707</v>
      </c>
    </row>
    <row r="193" spans="1:7" ht="15" thickBot="1">
      <c r="A193" s="226" t="s">
        <v>513</v>
      </c>
      <c r="B193" s="226" t="s">
        <v>514</v>
      </c>
      <c r="C193" s="227" t="s">
        <v>696</v>
      </c>
      <c r="D193" s="227" t="s">
        <v>268</v>
      </c>
      <c r="E193" s="227" t="s">
        <v>707</v>
      </c>
      <c r="F193" s="227" t="s">
        <v>984</v>
      </c>
      <c r="G193" s="228">
        <v>9776</v>
      </c>
    </row>
    <row r="194" spans="1:7" ht="15" thickBot="1">
      <c r="A194" s="226" t="s">
        <v>513</v>
      </c>
      <c r="B194" s="226" t="s">
        <v>514</v>
      </c>
      <c r="C194" s="227" t="s">
        <v>696</v>
      </c>
      <c r="D194" s="227" t="s">
        <v>268</v>
      </c>
      <c r="E194" s="227" t="s">
        <v>708</v>
      </c>
      <c r="F194" s="227" t="s">
        <v>984</v>
      </c>
      <c r="G194" s="228">
        <v>2572</v>
      </c>
    </row>
    <row r="195" spans="1:7" ht="15" thickBot="1">
      <c r="A195" s="226" t="s">
        <v>513</v>
      </c>
      <c r="B195" s="226" t="s">
        <v>514</v>
      </c>
      <c r="C195" s="227" t="s">
        <v>696</v>
      </c>
      <c r="D195" s="227" t="s">
        <v>268</v>
      </c>
      <c r="E195" s="227" t="s">
        <v>709</v>
      </c>
      <c r="F195" s="227" t="s">
        <v>984</v>
      </c>
      <c r="G195" s="228">
        <v>5104</v>
      </c>
    </row>
    <row r="196" spans="1:7" ht="15" thickBot="1">
      <c r="A196" s="226" t="s">
        <v>513</v>
      </c>
      <c r="B196" s="226" t="s">
        <v>514</v>
      </c>
      <c r="C196" s="227" t="s">
        <v>696</v>
      </c>
      <c r="D196" s="227" t="s">
        <v>268</v>
      </c>
      <c r="E196" s="227" t="s">
        <v>710</v>
      </c>
      <c r="F196" s="227" t="s">
        <v>984</v>
      </c>
      <c r="G196" s="228">
        <v>5210</v>
      </c>
    </row>
    <row r="197" spans="1:7" ht="15" thickBot="1">
      <c r="A197" s="226" t="s">
        <v>513</v>
      </c>
      <c r="B197" s="226" t="s">
        <v>514</v>
      </c>
      <c r="C197" s="227" t="s">
        <v>696</v>
      </c>
      <c r="D197" s="227" t="s">
        <v>268</v>
      </c>
      <c r="E197" s="227" t="s">
        <v>711</v>
      </c>
      <c r="F197" s="227" t="s">
        <v>984</v>
      </c>
      <c r="G197" s="228">
        <v>4469</v>
      </c>
    </row>
    <row r="198" spans="1:7" ht="15" thickBot="1">
      <c r="A198" s="226" t="s">
        <v>513</v>
      </c>
      <c r="B198" s="226" t="s">
        <v>514</v>
      </c>
      <c r="C198" s="227" t="s">
        <v>696</v>
      </c>
      <c r="D198" s="227" t="s">
        <v>268</v>
      </c>
      <c r="E198" s="227" t="s">
        <v>712</v>
      </c>
      <c r="F198" s="227" t="s">
        <v>984</v>
      </c>
      <c r="G198" s="228">
        <v>9023</v>
      </c>
    </row>
    <row r="199" spans="1:7" ht="15" thickBot="1">
      <c r="A199" s="226" t="s">
        <v>513</v>
      </c>
      <c r="B199" s="226" t="s">
        <v>514</v>
      </c>
      <c r="C199" s="227" t="s">
        <v>696</v>
      </c>
      <c r="D199" s="227" t="s">
        <v>268</v>
      </c>
      <c r="E199" s="227" t="s">
        <v>696</v>
      </c>
      <c r="F199" s="227" t="s">
        <v>986</v>
      </c>
      <c r="G199" s="228">
        <v>3197</v>
      </c>
    </row>
    <row r="200" spans="1:7" ht="15" thickBot="1">
      <c r="A200" s="226" t="s">
        <v>513</v>
      </c>
      <c r="B200" s="226" t="s">
        <v>514</v>
      </c>
      <c r="C200" s="227" t="s">
        <v>696</v>
      </c>
      <c r="D200" s="227" t="s">
        <v>268</v>
      </c>
      <c r="E200" s="227" t="s">
        <v>713</v>
      </c>
      <c r="F200" s="227" t="s">
        <v>984</v>
      </c>
      <c r="G200" s="228">
        <v>1668</v>
      </c>
    </row>
    <row r="201" spans="1:7" ht="15" thickBot="1">
      <c r="A201" s="226" t="s">
        <v>513</v>
      </c>
      <c r="B201" s="226" t="s">
        <v>514</v>
      </c>
      <c r="C201" s="227" t="s">
        <v>696</v>
      </c>
      <c r="D201" s="227" t="s">
        <v>268</v>
      </c>
      <c r="E201" s="227" t="s">
        <v>714</v>
      </c>
      <c r="F201" s="227" t="s">
        <v>984</v>
      </c>
      <c r="G201" s="228">
        <v>3045</v>
      </c>
    </row>
    <row r="202" spans="1:7" ht="15" thickBot="1">
      <c r="A202" s="226" t="s">
        <v>513</v>
      </c>
      <c r="B202" s="226" t="s">
        <v>514</v>
      </c>
      <c r="C202" s="227" t="s">
        <v>696</v>
      </c>
      <c r="D202" s="227" t="s">
        <v>268</v>
      </c>
      <c r="E202" s="227" t="s">
        <v>715</v>
      </c>
      <c r="F202" s="227" t="s">
        <v>987</v>
      </c>
      <c r="G202" s="228">
        <v>9869</v>
      </c>
    </row>
    <row r="203" spans="1:7" ht="15" thickBot="1">
      <c r="A203" s="226" t="s">
        <v>513</v>
      </c>
      <c r="B203" s="226" t="s">
        <v>514</v>
      </c>
      <c r="C203" s="227" t="s">
        <v>696</v>
      </c>
      <c r="D203" s="227" t="s">
        <v>268</v>
      </c>
      <c r="E203" s="227" t="s">
        <v>716</v>
      </c>
      <c r="F203" s="227" t="s">
        <v>987</v>
      </c>
      <c r="G203" s="228">
        <v>2672</v>
      </c>
    </row>
    <row r="204" spans="1:7" ht="15" thickBot="1">
      <c r="A204" s="226" t="s">
        <v>513</v>
      </c>
      <c r="B204" s="226" t="s">
        <v>514</v>
      </c>
      <c r="C204" s="227" t="s">
        <v>696</v>
      </c>
      <c r="D204" s="227" t="s">
        <v>268</v>
      </c>
      <c r="E204" s="227" t="s">
        <v>717</v>
      </c>
      <c r="F204" s="227" t="s">
        <v>987</v>
      </c>
      <c r="G204" s="228">
        <v>3843</v>
      </c>
    </row>
    <row r="205" spans="1:7" ht="15" thickBot="1">
      <c r="A205" s="226" t="s">
        <v>513</v>
      </c>
      <c r="B205" s="226" t="s">
        <v>514</v>
      </c>
      <c r="C205" s="227" t="s">
        <v>696</v>
      </c>
      <c r="D205" s="227" t="s">
        <v>268</v>
      </c>
      <c r="E205" s="227" t="s">
        <v>718</v>
      </c>
      <c r="F205" s="227" t="s">
        <v>984</v>
      </c>
      <c r="G205" s="228">
        <v>3181</v>
      </c>
    </row>
    <row r="206" spans="1:7" ht="15" thickBot="1">
      <c r="A206" s="226" t="s">
        <v>513</v>
      </c>
      <c r="B206" s="226" t="s">
        <v>514</v>
      </c>
      <c r="C206" s="227" t="s">
        <v>719</v>
      </c>
      <c r="D206" s="227" t="s">
        <v>269</v>
      </c>
      <c r="E206" s="227" t="s">
        <v>720</v>
      </c>
      <c r="F206" s="227" t="s">
        <v>984</v>
      </c>
      <c r="G206" s="228">
        <v>10983</v>
      </c>
    </row>
    <row r="207" spans="1:7" ht="15" thickBot="1">
      <c r="A207" s="226" t="s">
        <v>513</v>
      </c>
      <c r="B207" s="226" t="s">
        <v>514</v>
      </c>
      <c r="C207" s="227" t="s">
        <v>719</v>
      </c>
      <c r="D207" s="227" t="s">
        <v>269</v>
      </c>
      <c r="E207" s="227" t="s">
        <v>721</v>
      </c>
      <c r="F207" s="227" t="s">
        <v>984</v>
      </c>
      <c r="G207" s="228">
        <v>5372</v>
      </c>
    </row>
    <row r="208" spans="1:7" ht="15" thickBot="1">
      <c r="A208" s="226" t="s">
        <v>513</v>
      </c>
      <c r="B208" s="226" t="s">
        <v>514</v>
      </c>
      <c r="C208" s="227" t="s">
        <v>719</v>
      </c>
      <c r="D208" s="227" t="s">
        <v>269</v>
      </c>
      <c r="E208" s="227" t="s">
        <v>722</v>
      </c>
      <c r="F208" s="227" t="s">
        <v>984</v>
      </c>
      <c r="G208" s="228">
        <v>4851</v>
      </c>
    </row>
    <row r="209" spans="1:7" ht="15" thickBot="1">
      <c r="A209" s="226" t="s">
        <v>513</v>
      </c>
      <c r="B209" s="226" t="s">
        <v>514</v>
      </c>
      <c r="C209" s="227" t="s">
        <v>719</v>
      </c>
      <c r="D209" s="227" t="s">
        <v>269</v>
      </c>
      <c r="E209" s="227" t="s">
        <v>723</v>
      </c>
      <c r="F209" s="227" t="s">
        <v>984</v>
      </c>
      <c r="G209" s="228">
        <v>4518</v>
      </c>
    </row>
    <row r="210" spans="1:7" ht="15" thickBot="1">
      <c r="A210" s="226" t="s">
        <v>513</v>
      </c>
      <c r="B210" s="226" t="s">
        <v>514</v>
      </c>
      <c r="C210" s="227" t="s">
        <v>719</v>
      </c>
      <c r="D210" s="227" t="s">
        <v>269</v>
      </c>
      <c r="E210" s="227" t="s">
        <v>724</v>
      </c>
      <c r="F210" s="227" t="s">
        <v>984</v>
      </c>
      <c r="G210" s="228">
        <v>4407</v>
      </c>
    </row>
    <row r="211" spans="1:7" ht="15" thickBot="1">
      <c r="A211" s="226" t="s">
        <v>513</v>
      </c>
      <c r="B211" s="226" t="s">
        <v>514</v>
      </c>
      <c r="C211" s="227" t="s">
        <v>719</v>
      </c>
      <c r="D211" s="227" t="s">
        <v>269</v>
      </c>
      <c r="E211" s="227" t="s">
        <v>725</v>
      </c>
      <c r="F211" s="227" t="s">
        <v>984</v>
      </c>
      <c r="G211" s="228">
        <v>2601</v>
      </c>
    </row>
    <row r="212" spans="1:7" ht="15" thickBot="1">
      <c r="A212" s="226" t="s">
        <v>513</v>
      </c>
      <c r="B212" s="226" t="s">
        <v>514</v>
      </c>
      <c r="C212" s="227" t="s">
        <v>719</v>
      </c>
      <c r="D212" s="227" t="s">
        <v>269</v>
      </c>
      <c r="E212" s="227" t="s">
        <v>726</v>
      </c>
      <c r="F212" s="227" t="s">
        <v>984</v>
      </c>
      <c r="G212" s="228">
        <v>4013</v>
      </c>
    </row>
    <row r="213" spans="1:7" ht="15" thickBot="1">
      <c r="A213" s="226" t="s">
        <v>513</v>
      </c>
      <c r="B213" s="226" t="s">
        <v>514</v>
      </c>
      <c r="C213" s="227" t="s">
        <v>719</v>
      </c>
      <c r="D213" s="227" t="s">
        <v>269</v>
      </c>
      <c r="E213" s="227" t="s">
        <v>727</v>
      </c>
      <c r="F213" s="227" t="s">
        <v>984</v>
      </c>
      <c r="G213" s="228">
        <v>2048</v>
      </c>
    </row>
    <row r="214" spans="1:7" ht="15" thickBot="1">
      <c r="A214" s="226" t="s">
        <v>513</v>
      </c>
      <c r="B214" s="226" t="s">
        <v>514</v>
      </c>
      <c r="C214" s="227" t="s">
        <v>719</v>
      </c>
      <c r="D214" s="227" t="s">
        <v>269</v>
      </c>
      <c r="E214" s="227" t="s">
        <v>728</v>
      </c>
      <c r="F214" s="227" t="s">
        <v>984</v>
      </c>
      <c r="G214" s="228">
        <v>3024</v>
      </c>
    </row>
    <row r="215" spans="1:7" ht="15" thickBot="1">
      <c r="A215" s="226" t="s">
        <v>513</v>
      </c>
      <c r="B215" s="226" t="s">
        <v>514</v>
      </c>
      <c r="C215" s="227" t="s">
        <v>719</v>
      </c>
      <c r="D215" s="227" t="s">
        <v>269</v>
      </c>
      <c r="E215" s="227" t="s">
        <v>729</v>
      </c>
      <c r="F215" s="227" t="s">
        <v>984</v>
      </c>
      <c r="G215" s="228">
        <v>5423</v>
      </c>
    </row>
    <row r="216" spans="1:7" ht="15" thickBot="1">
      <c r="A216" s="226" t="s">
        <v>513</v>
      </c>
      <c r="B216" s="226" t="s">
        <v>514</v>
      </c>
      <c r="C216" s="227" t="s">
        <v>719</v>
      </c>
      <c r="D216" s="227" t="s">
        <v>269</v>
      </c>
      <c r="E216" s="227" t="s">
        <v>730</v>
      </c>
      <c r="F216" s="227" t="s">
        <v>984</v>
      </c>
      <c r="G216" s="228">
        <v>8610</v>
      </c>
    </row>
    <row r="217" spans="1:7" ht="15" thickBot="1">
      <c r="A217" s="226" t="s">
        <v>513</v>
      </c>
      <c r="B217" s="226" t="s">
        <v>514</v>
      </c>
      <c r="C217" s="227" t="s">
        <v>719</v>
      </c>
      <c r="D217" s="227" t="s">
        <v>269</v>
      </c>
      <c r="E217" s="227" t="s">
        <v>731</v>
      </c>
      <c r="F217" s="227" t="s">
        <v>984</v>
      </c>
      <c r="G217" s="228">
        <v>6716</v>
      </c>
    </row>
    <row r="218" spans="1:7" ht="15" thickBot="1">
      <c r="A218" s="226" t="s">
        <v>513</v>
      </c>
      <c r="B218" s="226" t="s">
        <v>514</v>
      </c>
      <c r="C218" s="227" t="s">
        <v>719</v>
      </c>
      <c r="D218" s="227" t="s">
        <v>269</v>
      </c>
      <c r="E218" s="227" t="s">
        <v>732</v>
      </c>
      <c r="F218" s="227" t="s">
        <v>984</v>
      </c>
      <c r="G218" s="228">
        <v>5784</v>
      </c>
    </row>
    <row r="219" spans="1:7" ht="15" thickBot="1">
      <c r="A219" s="226" t="s">
        <v>513</v>
      </c>
      <c r="B219" s="226" t="s">
        <v>514</v>
      </c>
      <c r="C219" s="227" t="s">
        <v>719</v>
      </c>
      <c r="D219" s="227" t="s">
        <v>269</v>
      </c>
      <c r="E219" s="227" t="s">
        <v>733</v>
      </c>
      <c r="F219" s="227" t="s">
        <v>984</v>
      </c>
      <c r="G219" s="228">
        <v>4713</v>
      </c>
    </row>
    <row r="220" spans="1:7" ht="15" thickBot="1">
      <c r="A220" s="226" t="s">
        <v>513</v>
      </c>
      <c r="B220" s="226" t="s">
        <v>514</v>
      </c>
      <c r="C220" s="227" t="s">
        <v>719</v>
      </c>
      <c r="D220" s="227" t="s">
        <v>269</v>
      </c>
      <c r="E220" s="227" t="s">
        <v>734</v>
      </c>
      <c r="F220" s="227" t="s">
        <v>984</v>
      </c>
      <c r="G220" s="228">
        <v>3023</v>
      </c>
    </row>
    <row r="221" spans="1:7" ht="15" thickBot="1">
      <c r="A221" s="226" t="s">
        <v>513</v>
      </c>
      <c r="B221" s="226" t="s">
        <v>514</v>
      </c>
      <c r="C221" s="227" t="s">
        <v>719</v>
      </c>
      <c r="D221" s="227" t="s">
        <v>269</v>
      </c>
      <c r="E221" s="227" t="s">
        <v>735</v>
      </c>
      <c r="F221" s="227" t="s">
        <v>984</v>
      </c>
      <c r="G221" s="228">
        <v>5484</v>
      </c>
    </row>
    <row r="222" spans="1:7" ht="15" thickBot="1">
      <c r="A222" s="226" t="s">
        <v>513</v>
      </c>
      <c r="B222" s="226" t="s">
        <v>514</v>
      </c>
      <c r="C222" s="227" t="s">
        <v>719</v>
      </c>
      <c r="D222" s="227" t="s">
        <v>269</v>
      </c>
      <c r="E222" s="227" t="s">
        <v>736</v>
      </c>
      <c r="F222" s="227" t="s">
        <v>984</v>
      </c>
      <c r="G222" s="228">
        <v>3232</v>
      </c>
    </row>
    <row r="223" spans="1:7" ht="15" thickBot="1">
      <c r="A223" s="226" t="s">
        <v>513</v>
      </c>
      <c r="B223" s="226" t="s">
        <v>514</v>
      </c>
      <c r="C223" s="227" t="s">
        <v>719</v>
      </c>
      <c r="D223" s="227" t="s">
        <v>269</v>
      </c>
      <c r="E223" s="227" t="s">
        <v>737</v>
      </c>
      <c r="F223" s="227" t="s">
        <v>984</v>
      </c>
      <c r="G223" s="228">
        <v>1725</v>
      </c>
    </row>
    <row r="224" spans="1:7" ht="15" thickBot="1">
      <c r="A224" s="226" t="s">
        <v>513</v>
      </c>
      <c r="B224" s="226" t="s">
        <v>514</v>
      </c>
      <c r="C224" s="227" t="s">
        <v>719</v>
      </c>
      <c r="D224" s="227" t="s">
        <v>269</v>
      </c>
      <c r="E224" s="227" t="s">
        <v>738</v>
      </c>
      <c r="F224" s="227" t="s">
        <v>984</v>
      </c>
      <c r="G224" s="228">
        <v>1977</v>
      </c>
    </row>
    <row r="225" spans="1:7" ht="15" thickBot="1">
      <c r="A225" s="226" t="s">
        <v>513</v>
      </c>
      <c r="B225" s="226" t="s">
        <v>514</v>
      </c>
      <c r="C225" s="227" t="s">
        <v>719</v>
      </c>
      <c r="D225" s="227" t="s">
        <v>269</v>
      </c>
      <c r="E225" s="227" t="s">
        <v>719</v>
      </c>
      <c r="F225" s="227" t="s">
        <v>986</v>
      </c>
      <c r="G225" s="228">
        <v>6730</v>
      </c>
    </row>
    <row r="226" spans="1:7" ht="15" thickBot="1">
      <c r="A226" s="226" t="s">
        <v>513</v>
      </c>
      <c r="B226" s="226" t="s">
        <v>514</v>
      </c>
      <c r="C226" s="227" t="s">
        <v>739</v>
      </c>
      <c r="D226" s="227" t="s">
        <v>260</v>
      </c>
      <c r="E226" s="227" t="s">
        <v>740</v>
      </c>
      <c r="F226" s="227" t="s">
        <v>984</v>
      </c>
      <c r="G226" s="228">
        <v>2467</v>
      </c>
    </row>
    <row r="227" spans="1:7" ht="15" thickBot="1">
      <c r="A227" s="226" t="s">
        <v>513</v>
      </c>
      <c r="B227" s="226" t="s">
        <v>514</v>
      </c>
      <c r="C227" s="227" t="s">
        <v>739</v>
      </c>
      <c r="D227" s="227" t="s">
        <v>260</v>
      </c>
      <c r="E227" s="227" t="s">
        <v>741</v>
      </c>
      <c r="F227" s="227" t="s">
        <v>984</v>
      </c>
      <c r="G227" s="228">
        <v>2938</v>
      </c>
    </row>
    <row r="228" spans="1:7" ht="15" thickBot="1">
      <c r="A228" s="226" t="s">
        <v>513</v>
      </c>
      <c r="B228" s="226" t="s">
        <v>514</v>
      </c>
      <c r="C228" s="227" t="s">
        <v>739</v>
      </c>
      <c r="D228" s="227" t="s">
        <v>260</v>
      </c>
      <c r="E228" s="227" t="s">
        <v>742</v>
      </c>
      <c r="F228" s="227" t="s">
        <v>984</v>
      </c>
      <c r="G228" s="228">
        <v>4559</v>
      </c>
    </row>
    <row r="229" spans="1:7" ht="15" thickBot="1">
      <c r="A229" s="226" t="s">
        <v>513</v>
      </c>
      <c r="B229" s="226" t="s">
        <v>514</v>
      </c>
      <c r="C229" s="227" t="s">
        <v>739</v>
      </c>
      <c r="D229" s="227" t="s">
        <v>260</v>
      </c>
      <c r="E229" s="227" t="s">
        <v>743</v>
      </c>
      <c r="F229" s="227" t="s">
        <v>984</v>
      </c>
      <c r="G229" s="228">
        <v>2995</v>
      </c>
    </row>
    <row r="230" spans="1:7" ht="15" thickBot="1">
      <c r="A230" s="226" t="s">
        <v>513</v>
      </c>
      <c r="B230" s="226" t="s">
        <v>514</v>
      </c>
      <c r="C230" s="227" t="s">
        <v>739</v>
      </c>
      <c r="D230" s="227" t="s">
        <v>260</v>
      </c>
      <c r="E230" s="227" t="s">
        <v>744</v>
      </c>
      <c r="F230" s="227" t="s">
        <v>984</v>
      </c>
      <c r="G230" s="228">
        <v>2302</v>
      </c>
    </row>
    <row r="231" spans="1:7" ht="15" thickBot="1">
      <c r="A231" s="226" t="s">
        <v>513</v>
      </c>
      <c r="B231" s="226" t="s">
        <v>514</v>
      </c>
      <c r="C231" s="227" t="s">
        <v>739</v>
      </c>
      <c r="D231" s="227" t="s">
        <v>260</v>
      </c>
      <c r="E231" s="227" t="s">
        <v>745</v>
      </c>
      <c r="F231" s="227" t="s">
        <v>984</v>
      </c>
      <c r="G231" s="228">
        <v>1890</v>
      </c>
    </row>
    <row r="232" spans="1:7" ht="15" thickBot="1">
      <c r="A232" s="226" t="s">
        <v>513</v>
      </c>
      <c r="B232" s="226" t="s">
        <v>514</v>
      </c>
      <c r="C232" s="227" t="s">
        <v>739</v>
      </c>
      <c r="D232" s="227" t="s">
        <v>260</v>
      </c>
      <c r="E232" s="227" t="s">
        <v>746</v>
      </c>
      <c r="F232" s="227" t="s">
        <v>984</v>
      </c>
      <c r="G232" s="228">
        <v>2905</v>
      </c>
    </row>
    <row r="233" spans="1:7" ht="15" thickBot="1">
      <c r="A233" s="226" t="s">
        <v>513</v>
      </c>
      <c r="B233" s="226" t="s">
        <v>514</v>
      </c>
      <c r="C233" s="227" t="s">
        <v>739</v>
      </c>
      <c r="D233" s="227" t="s">
        <v>260</v>
      </c>
      <c r="E233" s="227" t="s">
        <v>739</v>
      </c>
      <c r="F233" s="227" t="s">
        <v>986</v>
      </c>
      <c r="G233" s="228">
        <v>4335</v>
      </c>
    </row>
    <row r="234" spans="1:7" ht="15" thickBot="1">
      <c r="A234" s="226" t="s">
        <v>513</v>
      </c>
      <c r="B234" s="226" t="s">
        <v>514</v>
      </c>
      <c r="C234" s="227" t="s">
        <v>747</v>
      </c>
      <c r="D234" s="227" t="s">
        <v>265</v>
      </c>
      <c r="E234" s="227" t="s">
        <v>748</v>
      </c>
      <c r="F234" s="227" t="s">
        <v>984</v>
      </c>
      <c r="G234" s="228">
        <v>3452</v>
      </c>
    </row>
    <row r="235" spans="1:7" ht="15" thickBot="1">
      <c r="A235" s="226" t="s">
        <v>513</v>
      </c>
      <c r="B235" s="226" t="s">
        <v>514</v>
      </c>
      <c r="C235" s="227" t="s">
        <v>747</v>
      </c>
      <c r="D235" s="227" t="s">
        <v>265</v>
      </c>
      <c r="E235" s="227" t="s">
        <v>749</v>
      </c>
      <c r="F235" s="227" t="s">
        <v>984</v>
      </c>
      <c r="G235" s="228">
        <v>2344</v>
      </c>
    </row>
    <row r="236" spans="1:7" ht="15" thickBot="1">
      <c r="A236" s="226" t="s">
        <v>513</v>
      </c>
      <c r="B236" s="226" t="s">
        <v>514</v>
      </c>
      <c r="C236" s="227" t="s">
        <v>747</v>
      </c>
      <c r="D236" s="227" t="s">
        <v>265</v>
      </c>
      <c r="E236" s="227" t="s">
        <v>750</v>
      </c>
      <c r="F236" s="227" t="s">
        <v>984</v>
      </c>
      <c r="G236" s="228">
        <v>2018</v>
      </c>
    </row>
    <row r="237" spans="1:7" ht="15" thickBot="1">
      <c r="A237" s="226" t="s">
        <v>513</v>
      </c>
      <c r="B237" s="226" t="s">
        <v>514</v>
      </c>
      <c r="C237" s="227" t="s">
        <v>747</v>
      </c>
      <c r="D237" s="227" t="s">
        <v>265</v>
      </c>
      <c r="E237" s="227" t="s">
        <v>751</v>
      </c>
      <c r="F237" s="227" t="s">
        <v>984</v>
      </c>
      <c r="G237" s="228">
        <v>3751</v>
      </c>
    </row>
    <row r="238" spans="1:7" ht="15" thickBot="1">
      <c r="A238" s="226" t="s">
        <v>513</v>
      </c>
      <c r="B238" s="226" t="s">
        <v>514</v>
      </c>
      <c r="C238" s="227" t="s">
        <v>747</v>
      </c>
      <c r="D238" s="227" t="s">
        <v>265</v>
      </c>
      <c r="E238" s="227" t="s">
        <v>752</v>
      </c>
      <c r="F238" s="227" t="s">
        <v>984</v>
      </c>
      <c r="G238" s="228">
        <v>2436</v>
      </c>
    </row>
    <row r="239" spans="1:7" ht="15" thickBot="1">
      <c r="A239" s="226" t="s">
        <v>513</v>
      </c>
      <c r="B239" s="226" t="s">
        <v>514</v>
      </c>
      <c r="C239" s="227" t="s">
        <v>747</v>
      </c>
      <c r="D239" s="227" t="s">
        <v>265</v>
      </c>
      <c r="E239" s="227" t="s">
        <v>753</v>
      </c>
      <c r="F239" s="227" t="s">
        <v>984</v>
      </c>
      <c r="G239" s="228">
        <v>5327</v>
      </c>
    </row>
    <row r="240" spans="1:7" ht="15" thickBot="1">
      <c r="A240" s="226" t="s">
        <v>513</v>
      </c>
      <c r="B240" s="226" t="s">
        <v>514</v>
      </c>
      <c r="C240" s="227" t="s">
        <v>747</v>
      </c>
      <c r="D240" s="227" t="s">
        <v>265</v>
      </c>
      <c r="E240" s="227" t="s">
        <v>754</v>
      </c>
      <c r="F240" s="227" t="s">
        <v>984</v>
      </c>
      <c r="G240" s="228">
        <v>3381</v>
      </c>
    </row>
    <row r="241" spans="1:7" ht="15" thickBot="1">
      <c r="A241" s="226" t="s">
        <v>513</v>
      </c>
      <c r="B241" s="226" t="s">
        <v>514</v>
      </c>
      <c r="C241" s="227" t="s">
        <v>747</v>
      </c>
      <c r="D241" s="227" t="s">
        <v>265</v>
      </c>
      <c r="E241" s="227" t="s">
        <v>755</v>
      </c>
      <c r="F241" s="227" t="s">
        <v>984</v>
      </c>
      <c r="G241" s="228">
        <v>2526</v>
      </c>
    </row>
    <row r="242" spans="1:7" ht="15" thickBot="1">
      <c r="A242" s="226" t="s">
        <v>513</v>
      </c>
      <c r="B242" s="226" t="s">
        <v>514</v>
      </c>
      <c r="C242" s="227" t="s">
        <v>747</v>
      </c>
      <c r="D242" s="227" t="s">
        <v>265</v>
      </c>
      <c r="E242" s="227" t="s">
        <v>756</v>
      </c>
      <c r="F242" s="227" t="s">
        <v>984</v>
      </c>
      <c r="G242" s="228">
        <v>2429</v>
      </c>
    </row>
    <row r="243" spans="1:7" ht="15" thickBot="1">
      <c r="A243" s="226" t="s">
        <v>513</v>
      </c>
      <c r="B243" s="226" t="s">
        <v>514</v>
      </c>
      <c r="C243" s="227" t="s">
        <v>747</v>
      </c>
      <c r="D243" s="227" t="s">
        <v>265</v>
      </c>
      <c r="E243" s="227" t="s">
        <v>747</v>
      </c>
      <c r="F243" s="227" t="s">
        <v>986</v>
      </c>
      <c r="G243" s="228">
        <v>6224</v>
      </c>
    </row>
    <row r="244" spans="1:7" ht="15" thickBot="1">
      <c r="A244" s="226" t="s">
        <v>513</v>
      </c>
      <c r="B244" s="226" t="s">
        <v>514</v>
      </c>
      <c r="C244" s="227" t="s">
        <v>747</v>
      </c>
      <c r="D244" s="227" t="s">
        <v>265</v>
      </c>
      <c r="E244" s="227" t="s">
        <v>757</v>
      </c>
      <c r="F244" s="227" t="s">
        <v>984</v>
      </c>
      <c r="G244" s="228">
        <v>2806</v>
      </c>
    </row>
    <row r="245" spans="1:7" ht="15" thickBot="1">
      <c r="A245" s="226" t="s">
        <v>513</v>
      </c>
      <c r="B245" s="226" t="s">
        <v>514</v>
      </c>
      <c r="C245" s="227" t="s">
        <v>758</v>
      </c>
      <c r="D245" s="227" t="s">
        <v>270</v>
      </c>
      <c r="E245" s="227" t="s">
        <v>759</v>
      </c>
      <c r="F245" s="227" t="s">
        <v>984</v>
      </c>
      <c r="G245" s="228">
        <v>2314</v>
      </c>
    </row>
    <row r="246" spans="1:7" ht="15" thickBot="1">
      <c r="A246" s="226" t="s">
        <v>513</v>
      </c>
      <c r="B246" s="226" t="s">
        <v>514</v>
      </c>
      <c r="C246" s="227" t="s">
        <v>758</v>
      </c>
      <c r="D246" s="227" t="s">
        <v>270</v>
      </c>
      <c r="E246" s="227" t="s">
        <v>760</v>
      </c>
      <c r="F246" s="227" t="s">
        <v>984</v>
      </c>
      <c r="G246" s="228">
        <v>4867</v>
      </c>
    </row>
    <row r="247" spans="1:7" ht="15" thickBot="1">
      <c r="A247" s="226" t="s">
        <v>513</v>
      </c>
      <c r="B247" s="226" t="s">
        <v>514</v>
      </c>
      <c r="C247" s="227" t="s">
        <v>758</v>
      </c>
      <c r="D247" s="227" t="s">
        <v>270</v>
      </c>
      <c r="E247" s="227" t="s">
        <v>761</v>
      </c>
      <c r="F247" s="227" t="s">
        <v>984</v>
      </c>
      <c r="G247" s="228">
        <v>2402</v>
      </c>
    </row>
    <row r="248" spans="1:7" ht="15" thickBot="1">
      <c r="A248" s="226" t="s">
        <v>513</v>
      </c>
      <c r="B248" s="226" t="s">
        <v>514</v>
      </c>
      <c r="C248" s="227" t="s">
        <v>758</v>
      </c>
      <c r="D248" s="227" t="s">
        <v>270</v>
      </c>
      <c r="E248" s="227" t="s">
        <v>762</v>
      </c>
      <c r="F248" s="227" t="s">
        <v>984</v>
      </c>
      <c r="G248" s="228">
        <v>3412</v>
      </c>
    </row>
    <row r="249" spans="1:7" ht="15" thickBot="1">
      <c r="A249" s="226" t="s">
        <v>513</v>
      </c>
      <c r="B249" s="226" t="s">
        <v>514</v>
      </c>
      <c r="C249" s="227" t="s">
        <v>758</v>
      </c>
      <c r="D249" s="227" t="s">
        <v>270</v>
      </c>
      <c r="E249" s="227" t="s">
        <v>763</v>
      </c>
      <c r="F249" s="227" t="s">
        <v>984</v>
      </c>
      <c r="G249" s="228">
        <v>2986</v>
      </c>
    </row>
    <row r="250" spans="1:7" ht="15" thickBot="1">
      <c r="A250" s="226" t="s">
        <v>513</v>
      </c>
      <c r="B250" s="226" t="s">
        <v>514</v>
      </c>
      <c r="C250" s="227" t="s">
        <v>758</v>
      </c>
      <c r="D250" s="227" t="s">
        <v>270</v>
      </c>
      <c r="E250" s="227" t="s">
        <v>764</v>
      </c>
      <c r="F250" s="227" t="s">
        <v>984</v>
      </c>
      <c r="G250" s="228">
        <v>2629</v>
      </c>
    </row>
    <row r="251" spans="1:7" ht="15" thickBot="1">
      <c r="A251" s="226" t="s">
        <v>513</v>
      </c>
      <c r="B251" s="226" t="s">
        <v>514</v>
      </c>
      <c r="C251" s="227" t="s">
        <v>758</v>
      </c>
      <c r="D251" s="227" t="s">
        <v>270</v>
      </c>
      <c r="E251" s="227" t="s">
        <v>765</v>
      </c>
      <c r="F251" s="227" t="s">
        <v>984</v>
      </c>
      <c r="G251" s="228">
        <v>3301</v>
      </c>
    </row>
    <row r="252" spans="1:7" ht="15" thickBot="1">
      <c r="A252" s="226" t="s">
        <v>513</v>
      </c>
      <c r="B252" s="226" t="s">
        <v>514</v>
      </c>
      <c r="C252" s="227" t="s">
        <v>758</v>
      </c>
      <c r="D252" s="227" t="s">
        <v>270</v>
      </c>
      <c r="E252" s="227" t="s">
        <v>766</v>
      </c>
      <c r="F252" s="227" t="s">
        <v>984</v>
      </c>
      <c r="G252" s="228">
        <v>2071</v>
      </c>
    </row>
    <row r="253" spans="1:7" ht="15" thickBot="1">
      <c r="A253" s="226" t="s">
        <v>513</v>
      </c>
      <c r="B253" s="226" t="s">
        <v>514</v>
      </c>
      <c r="C253" s="227" t="s">
        <v>758</v>
      </c>
      <c r="D253" s="227" t="s">
        <v>270</v>
      </c>
      <c r="E253" s="227" t="s">
        <v>767</v>
      </c>
      <c r="F253" s="227" t="s">
        <v>984</v>
      </c>
      <c r="G253" s="228">
        <v>3305</v>
      </c>
    </row>
    <row r="254" spans="1:7" ht="15" thickBot="1">
      <c r="A254" s="226" t="s">
        <v>513</v>
      </c>
      <c r="B254" s="226" t="s">
        <v>514</v>
      </c>
      <c r="C254" s="227" t="s">
        <v>758</v>
      </c>
      <c r="D254" s="227" t="s">
        <v>270</v>
      </c>
      <c r="E254" s="227" t="s">
        <v>768</v>
      </c>
      <c r="F254" s="227" t="s">
        <v>984</v>
      </c>
      <c r="G254" s="228">
        <v>2130</v>
      </c>
    </row>
    <row r="255" spans="1:7" ht="15" thickBot="1">
      <c r="A255" s="226" t="s">
        <v>513</v>
      </c>
      <c r="B255" s="226" t="s">
        <v>514</v>
      </c>
      <c r="C255" s="227" t="s">
        <v>758</v>
      </c>
      <c r="D255" s="227" t="s">
        <v>270</v>
      </c>
      <c r="E255" s="227" t="s">
        <v>758</v>
      </c>
      <c r="F255" s="227" t="s">
        <v>986</v>
      </c>
      <c r="G255" s="228">
        <v>5489</v>
      </c>
    </row>
    <row r="256" spans="1:7" ht="15" thickBot="1">
      <c r="A256" s="226" t="s">
        <v>513</v>
      </c>
      <c r="B256" s="226" t="s">
        <v>514</v>
      </c>
      <c r="C256" s="227" t="s">
        <v>758</v>
      </c>
      <c r="D256" s="227" t="s">
        <v>270</v>
      </c>
      <c r="E256" s="227" t="s">
        <v>769</v>
      </c>
      <c r="F256" s="227" t="s">
        <v>984</v>
      </c>
      <c r="G256" s="228">
        <v>3203</v>
      </c>
    </row>
    <row r="257" spans="1:7" ht="15" thickBot="1">
      <c r="A257" s="226" t="s">
        <v>513</v>
      </c>
      <c r="B257" s="226" t="s">
        <v>514</v>
      </c>
      <c r="C257" s="227" t="s">
        <v>758</v>
      </c>
      <c r="D257" s="227" t="s">
        <v>270</v>
      </c>
      <c r="E257" s="227" t="s">
        <v>770</v>
      </c>
      <c r="F257" s="227" t="s">
        <v>984</v>
      </c>
      <c r="G257" s="228">
        <v>1764</v>
      </c>
    </row>
    <row r="258" spans="1:7" ht="15" thickBot="1">
      <c r="A258" s="226" t="s">
        <v>513</v>
      </c>
      <c r="B258" s="226" t="s">
        <v>514</v>
      </c>
      <c r="C258" s="227" t="s">
        <v>771</v>
      </c>
      <c r="D258" s="227" t="s">
        <v>259</v>
      </c>
      <c r="E258" s="227" t="s">
        <v>772</v>
      </c>
      <c r="F258" s="227" t="s">
        <v>984</v>
      </c>
      <c r="G258" s="228">
        <v>6642</v>
      </c>
    </row>
    <row r="259" spans="1:7" ht="15" thickBot="1">
      <c r="A259" s="226" t="s">
        <v>513</v>
      </c>
      <c r="B259" s="226" t="s">
        <v>514</v>
      </c>
      <c r="C259" s="227" t="s">
        <v>771</v>
      </c>
      <c r="D259" s="227" t="s">
        <v>259</v>
      </c>
      <c r="E259" s="227" t="s">
        <v>773</v>
      </c>
      <c r="F259" s="227" t="s">
        <v>984</v>
      </c>
      <c r="G259" s="228">
        <v>4181</v>
      </c>
    </row>
    <row r="260" spans="1:7" ht="15" thickBot="1">
      <c r="A260" s="226" t="s">
        <v>513</v>
      </c>
      <c r="B260" s="226" t="s">
        <v>514</v>
      </c>
      <c r="C260" s="227" t="s">
        <v>771</v>
      </c>
      <c r="D260" s="227" t="s">
        <v>259</v>
      </c>
      <c r="E260" s="227" t="s">
        <v>774</v>
      </c>
      <c r="F260" s="227" t="s">
        <v>984</v>
      </c>
      <c r="G260" s="228">
        <v>3104</v>
      </c>
    </row>
    <row r="261" spans="1:7" ht="15" thickBot="1">
      <c r="A261" s="226" t="s">
        <v>513</v>
      </c>
      <c r="B261" s="226" t="s">
        <v>514</v>
      </c>
      <c r="C261" s="227" t="s">
        <v>771</v>
      </c>
      <c r="D261" s="227" t="s">
        <v>259</v>
      </c>
      <c r="E261" s="227" t="s">
        <v>771</v>
      </c>
      <c r="F261" s="227" t="s">
        <v>986</v>
      </c>
      <c r="G261" s="228">
        <v>3887</v>
      </c>
    </row>
    <row r="262" spans="1:7" ht="15" thickBot="1">
      <c r="A262" s="226" t="s">
        <v>513</v>
      </c>
      <c r="B262" s="226" t="s">
        <v>514</v>
      </c>
      <c r="C262" s="227" t="s">
        <v>771</v>
      </c>
      <c r="D262" s="227" t="s">
        <v>259</v>
      </c>
      <c r="E262" s="227" t="s">
        <v>775</v>
      </c>
      <c r="F262" s="227" t="s">
        <v>984</v>
      </c>
      <c r="G262" s="228">
        <v>2045</v>
      </c>
    </row>
    <row r="263" spans="1:7" ht="15" thickBot="1">
      <c r="A263" s="226" t="s">
        <v>513</v>
      </c>
      <c r="B263" s="226" t="s">
        <v>514</v>
      </c>
      <c r="C263" s="227" t="s">
        <v>776</v>
      </c>
      <c r="D263" s="227" t="s">
        <v>271</v>
      </c>
      <c r="E263" s="227" t="s">
        <v>777</v>
      </c>
      <c r="F263" s="227" t="s">
        <v>984</v>
      </c>
      <c r="G263" s="228">
        <v>8243</v>
      </c>
    </row>
    <row r="264" spans="1:7" ht="15" thickBot="1">
      <c r="A264" s="226" t="s">
        <v>513</v>
      </c>
      <c r="B264" s="226" t="s">
        <v>514</v>
      </c>
      <c r="C264" s="227" t="s">
        <v>776</v>
      </c>
      <c r="D264" s="227" t="s">
        <v>271</v>
      </c>
      <c r="E264" s="227" t="s">
        <v>778</v>
      </c>
      <c r="F264" s="227" t="s">
        <v>984</v>
      </c>
      <c r="G264" s="228">
        <v>7213</v>
      </c>
    </row>
    <row r="265" spans="1:7" ht="15" thickBot="1">
      <c r="A265" s="226" t="s">
        <v>513</v>
      </c>
      <c r="B265" s="226" t="s">
        <v>514</v>
      </c>
      <c r="C265" s="227" t="s">
        <v>776</v>
      </c>
      <c r="D265" s="227" t="s">
        <v>271</v>
      </c>
      <c r="E265" s="227" t="s">
        <v>779</v>
      </c>
      <c r="F265" s="227" t="s">
        <v>984</v>
      </c>
      <c r="G265" s="228">
        <v>8652</v>
      </c>
    </row>
    <row r="266" spans="1:7" ht="15" thickBot="1">
      <c r="A266" s="226" t="s">
        <v>513</v>
      </c>
      <c r="B266" s="226" t="s">
        <v>514</v>
      </c>
      <c r="C266" s="227" t="s">
        <v>776</v>
      </c>
      <c r="D266" s="227" t="s">
        <v>271</v>
      </c>
      <c r="E266" s="227" t="s">
        <v>780</v>
      </c>
      <c r="F266" s="227" t="s">
        <v>984</v>
      </c>
      <c r="G266" s="228">
        <v>3859</v>
      </c>
    </row>
    <row r="267" spans="1:7" ht="15" thickBot="1">
      <c r="A267" s="226" t="s">
        <v>513</v>
      </c>
      <c r="B267" s="226" t="s">
        <v>514</v>
      </c>
      <c r="C267" s="227" t="s">
        <v>776</v>
      </c>
      <c r="D267" s="227" t="s">
        <v>271</v>
      </c>
      <c r="E267" s="227" t="s">
        <v>781</v>
      </c>
      <c r="F267" s="227" t="s">
        <v>984</v>
      </c>
      <c r="G267" s="228">
        <v>2450</v>
      </c>
    </row>
    <row r="268" spans="1:7" ht="15" thickBot="1">
      <c r="A268" s="226" t="s">
        <v>513</v>
      </c>
      <c r="B268" s="226" t="s">
        <v>514</v>
      </c>
      <c r="C268" s="227" t="s">
        <v>776</v>
      </c>
      <c r="D268" s="227" t="s">
        <v>271</v>
      </c>
      <c r="E268" s="227" t="s">
        <v>782</v>
      </c>
      <c r="F268" s="227" t="s">
        <v>984</v>
      </c>
      <c r="G268" s="228">
        <v>2922</v>
      </c>
    </row>
    <row r="269" spans="1:7" ht="15" thickBot="1">
      <c r="A269" s="226" t="s">
        <v>513</v>
      </c>
      <c r="B269" s="226" t="s">
        <v>514</v>
      </c>
      <c r="C269" s="227" t="s">
        <v>776</v>
      </c>
      <c r="D269" s="227" t="s">
        <v>271</v>
      </c>
      <c r="E269" s="227" t="s">
        <v>776</v>
      </c>
      <c r="F269" s="227" t="s">
        <v>986</v>
      </c>
      <c r="G269" s="228">
        <v>5990</v>
      </c>
    </row>
    <row r="270" spans="1:7" ht="15" thickBot="1">
      <c r="A270" s="226" t="s">
        <v>513</v>
      </c>
      <c r="B270" s="226" t="s">
        <v>514</v>
      </c>
      <c r="C270" s="227" t="s">
        <v>776</v>
      </c>
      <c r="D270" s="227" t="s">
        <v>271</v>
      </c>
      <c r="E270" s="227" t="s">
        <v>783</v>
      </c>
      <c r="F270" s="227" t="s">
        <v>984</v>
      </c>
      <c r="G270" s="228">
        <v>2725</v>
      </c>
    </row>
    <row r="271" spans="1:7" ht="15" thickBot="1">
      <c r="A271" s="226" t="s">
        <v>513</v>
      </c>
      <c r="B271" s="226" t="s">
        <v>514</v>
      </c>
      <c r="C271" s="227" t="s">
        <v>784</v>
      </c>
      <c r="D271" s="227" t="s">
        <v>279</v>
      </c>
      <c r="E271" s="227" t="s">
        <v>785</v>
      </c>
      <c r="F271" s="227" t="s">
        <v>984</v>
      </c>
      <c r="G271" s="228">
        <v>4114</v>
      </c>
    </row>
    <row r="272" spans="1:7" ht="15" thickBot="1">
      <c r="A272" s="226" t="s">
        <v>513</v>
      </c>
      <c r="B272" s="226" t="s">
        <v>514</v>
      </c>
      <c r="C272" s="227" t="s">
        <v>784</v>
      </c>
      <c r="D272" s="227" t="s">
        <v>279</v>
      </c>
      <c r="E272" s="227" t="s">
        <v>786</v>
      </c>
      <c r="F272" s="227" t="s">
        <v>984</v>
      </c>
      <c r="G272" s="228">
        <v>1935</v>
      </c>
    </row>
    <row r="273" spans="1:7" ht="15" thickBot="1">
      <c r="A273" s="226" t="s">
        <v>513</v>
      </c>
      <c r="B273" s="226" t="s">
        <v>514</v>
      </c>
      <c r="C273" s="227" t="s">
        <v>784</v>
      </c>
      <c r="D273" s="227" t="s">
        <v>279</v>
      </c>
      <c r="E273" s="227" t="s">
        <v>787</v>
      </c>
      <c r="F273" s="227" t="s">
        <v>984</v>
      </c>
      <c r="G273" s="228">
        <v>1539</v>
      </c>
    </row>
    <row r="274" spans="1:7" ht="15" thickBot="1">
      <c r="A274" s="226" t="s">
        <v>513</v>
      </c>
      <c r="B274" s="226" t="s">
        <v>514</v>
      </c>
      <c r="C274" s="227" t="s">
        <v>784</v>
      </c>
      <c r="D274" s="227" t="s">
        <v>279</v>
      </c>
      <c r="E274" s="227" t="s">
        <v>788</v>
      </c>
      <c r="F274" s="227" t="s">
        <v>984</v>
      </c>
      <c r="G274" s="228">
        <v>2408</v>
      </c>
    </row>
    <row r="275" spans="1:7" ht="15" thickBot="1">
      <c r="A275" s="226" t="s">
        <v>513</v>
      </c>
      <c r="B275" s="226" t="s">
        <v>514</v>
      </c>
      <c r="C275" s="227" t="s">
        <v>784</v>
      </c>
      <c r="D275" s="227" t="s">
        <v>279</v>
      </c>
      <c r="E275" s="227" t="s">
        <v>789</v>
      </c>
      <c r="F275" s="227" t="s">
        <v>984</v>
      </c>
      <c r="G275" s="228">
        <v>2678</v>
      </c>
    </row>
    <row r="276" spans="1:7" ht="15" thickBot="1">
      <c r="A276" s="226" t="s">
        <v>513</v>
      </c>
      <c r="B276" s="226" t="s">
        <v>514</v>
      </c>
      <c r="C276" s="227" t="s">
        <v>784</v>
      </c>
      <c r="D276" s="227" t="s">
        <v>279</v>
      </c>
      <c r="E276" s="227" t="s">
        <v>790</v>
      </c>
      <c r="F276" s="227" t="s">
        <v>984</v>
      </c>
      <c r="G276" s="228">
        <v>3145</v>
      </c>
    </row>
    <row r="277" spans="1:7" ht="15" thickBot="1">
      <c r="A277" s="226" t="s">
        <v>513</v>
      </c>
      <c r="B277" s="226" t="s">
        <v>514</v>
      </c>
      <c r="C277" s="227" t="s">
        <v>784</v>
      </c>
      <c r="D277" s="227" t="s">
        <v>279</v>
      </c>
      <c r="E277" s="227" t="s">
        <v>784</v>
      </c>
      <c r="F277" s="227" t="s">
        <v>986</v>
      </c>
      <c r="G277" s="228">
        <v>6411</v>
      </c>
    </row>
    <row r="278" spans="1:7" ht="15" thickBot="1">
      <c r="A278" s="226" t="s">
        <v>513</v>
      </c>
      <c r="B278" s="226" t="s">
        <v>514</v>
      </c>
      <c r="C278" s="227" t="s">
        <v>791</v>
      </c>
      <c r="D278" s="227" t="s">
        <v>275</v>
      </c>
      <c r="E278" s="227" t="s">
        <v>792</v>
      </c>
      <c r="F278" s="227" t="s">
        <v>984</v>
      </c>
      <c r="G278" s="228">
        <v>6703</v>
      </c>
    </row>
    <row r="279" spans="1:7" ht="15" thickBot="1">
      <c r="A279" s="226" t="s">
        <v>513</v>
      </c>
      <c r="B279" s="226" t="s">
        <v>514</v>
      </c>
      <c r="C279" s="227" t="s">
        <v>791</v>
      </c>
      <c r="D279" s="227" t="s">
        <v>275</v>
      </c>
      <c r="E279" s="227" t="s">
        <v>793</v>
      </c>
      <c r="F279" s="227" t="s">
        <v>984</v>
      </c>
      <c r="G279" s="228">
        <v>5162</v>
      </c>
    </row>
    <row r="280" spans="1:7" ht="15" thickBot="1">
      <c r="A280" s="226" t="s">
        <v>513</v>
      </c>
      <c r="B280" s="226" t="s">
        <v>514</v>
      </c>
      <c r="C280" s="227" t="s">
        <v>791</v>
      </c>
      <c r="D280" s="227" t="s">
        <v>275</v>
      </c>
      <c r="E280" s="227" t="s">
        <v>794</v>
      </c>
      <c r="F280" s="227" t="s">
        <v>984</v>
      </c>
      <c r="G280" s="228">
        <v>3395</v>
      </c>
    </row>
    <row r="281" spans="1:7" ht="15" thickBot="1">
      <c r="A281" s="226" t="s">
        <v>513</v>
      </c>
      <c r="B281" s="226" t="s">
        <v>514</v>
      </c>
      <c r="C281" s="227" t="s">
        <v>791</v>
      </c>
      <c r="D281" s="227" t="s">
        <v>275</v>
      </c>
      <c r="E281" s="227" t="s">
        <v>795</v>
      </c>
      <c r="F281" s="227" t="s">
        <v>984</v>
      </c>
      <c r="G281" s="228">
        <v>2963</v>
      </c>
    </row>
    <row r="282" spans="1:7" ht="15" thickBot="1">
      <c r="A282" s="226" t="s">
        <v>513</v>
      </c>
      <c r="B282" s="226" t="s">
        <v>514</v>
      </c>
      <c r="C282" s="227" t="s">
        <v>791</v>
      </c>
      <c r="D282" s="227" t="s">
        <v>275</v>
      </c>
      <c r="E282" s="227" t="s">
        <v>796</v>
      </c>
      <c r="F282" s="227" t="s">
        <v>984</v>
      </c>
      <c r="G282" s="228">
        <v>3103</v>
      </c>
    </row>
    <row r="283" spans="1:7" ht="15" thickBot="1">
      <c r="A283" s="226" t="s">
        <v>513</v>
      </c>
      <c r="B283" s="226" t="s">
        <v>514</v>
      </c>
      <c r="C283" s="227" t="s">
        <v>791</v>
      </c>
      <c r="D283" s="227" t="s">
        <v>275</v>
      </c>
      <c r="E283" s="227" t="s">
        <v>797</v>
      </c>
      <c r="F283" s="227" t="s">
        <v>984</v>
      </c>
      <c r="G283" s="228">
        <v>4954</v>
      </c>
    </row>
    <row r="284" spans="1:7" ht="15" thickBot="1">
      <c r="A284" s="226" t="s">
        <v>513</v>
      </c>
      <c r="B284" s="226" t="s">
        <v>514</v>
      </c>
      <c r="C284" s="227" t="s">
        <v>791</v>
      </c>
      <c r="D284" s="227" t="s">
        <v>275</v>
      </c>
      <c r="E284" s="227" t="s">
        <v>798</v>
      </c>
      <c r="F284" s="227" t="s">
        <v>984</v>
      </c>
      <c r="G284" s="228">
        <v>4326</v>
      </c>
    </row>
    <row r="285" spans="1:7" ht="15" thickBot="1">
      <c r="A285" s="226" t="s">
        <v>513</v>
      </c>
      <c r="B285" s="226" t="s">
        <v>514</v>
      </c>
      <c r="C285" s="227" t="s">
        <v>791</v>
      </c>
      <c r="D285" s="227" t="s">
        <v>275</v>
      </c>
      <c r="E285" s="227" t="s">
        <v>799</v>
      </c>
      <c r="F285" s="227" t="s">
        <v>984</v>
      </c>
      <c r="G285" s="228">
        <v>5230</v>
      </c>
    </row>
    <row r="286" spans="1:7" ht="15" thickBot="1">
      <c r="A286" s="226" t="s">
        <v>513</v>
      </c>
      <c r="B286" s="226" t="s">
        <v>514</v>
      </c>
      <c r="C286" s="227" t="s">
        <v>791</v>
      </c>
      <c r="D286" s="227" t="s">
        <v>275</v>
      </c>
      <c r="E286" s="227" t="s">
        <v>800</v>
      </c>
      <c r="F286" s="227" t="s">
        <v>984</v>
      </c>
      <c r="G286" s="228">
        <v>3589</v>
      </c>
    </row>
    <row r="287" spans="1:7" ht="15" thickBot="1">
      <c r="A287" s="226" t="s">
        <v>513</v>
      </c>
      <c r="B287" s="226" t="s">
        <v>514</v>
      </c>
      <c r="C287" s="227" t="s">
        <v>791</v>
      </c>
      <c r="D287" s="227" t="s">
        <v>275</v>
      </c>
      <c r="E287" s="227" t="s">
        <v>801</v>
      </c>
      <c r="F287" s="227" t="s">
        <v>984</v>
      </c>
      <c r="G287" s="228">
        <v>2690</v>
      </c>
    </row>
    <row r="288" spans="1:7" ht="15" thickBot="1">
      <c r="A288" s="226" t="s">
        <v>513</v>
      </c>
      <c r="B288" s="226" t="s">
        <v>514</v>
      </c>
      <c r="C288" s="227" t="s">
        <v>791</v>
      </c>
      <c r="D288" s="227" t="s">
        <v>275</v>
      </c>
      <c r="E288" s="227" t="s">
        <v>802</v>
      </c>
      <c r="F288" s="227" t="s">
        <v>984</v>
      </c>
      <c r="G288" s="228">
        <v>2922</v>
      </c>
    </row>
    <row r="289" spans="1:7" ht="15" thickBot="1">
      <c r="A289" s="226" t="s">
        <v>513</v>
      </c>
      <c r="B289" s="226" t="s">
        <v>514</v>
      </c>
      <c r="C289" s="227" t="s">
        <v>791</v>
      </c>
      <c r="D289" s="227" t="s">
        <v>275</v>
      </c>
      <c r="E289" s="227" t="s">
        <v>803</v>
      </c>
      <c r="F289" s="227" t="s">
        <v>984</v>
      </c>
      <c r="G289" s="228">
        <v>5779</v>
      </c>
    </row>
    <row r="290" spans="1:7" ht="15" thickBot="1">
      <c r="A290" s="226" t="s">
        <v>513</v>
      </c>
      <c r="B290" s="226" t="s">
        <v>514</v>
      </c>
      <c r="C290" s="227" t="s">
        <v>791</v>
      </c>
      <c r="D290" s="227" t="s">
        <v>275</v>
      </c>
      <c r="E290" s="227" t="s">
        <v>804</v>
      </c>
      <c r="F290" s="227" t="s">
        <v>984</v>
      </c>
      <c r="G290" s="228">
        <v>4880</v>
      </c>
    </row>
    <row r="291" spans="1:7" ht="15" thickBot="1">
      <c r="A291" s="226" t="s">
        <v>513</v>
      </c>
      <c r="B291" s="226" t="s">
        <v>514</v>
      </c>
      <c r="C291" s="227" t="s">
        <v>791</v>
      </c>
      <c r="D291" s="227" t="s">
        <v>275</v>
      </c>
      <c r="E291" s="227" t="s">
        <v>805</v>
      </c>
      <c r="F291" s="227" t="s">
        <v>984</v>
      </c>
      <c r="G291" s="228">
        <v>5833</v>
      </c>
    </row>
    <row r="292" spans="1:7" ht="15" thickBot="1">
      <c r="A292" s="226" t="s">
        <v>513</v>
      </c>
      <c r="B292" s="226" t="s">
        <v>514</v>
      </c>
      <c r="C292" s="227" t="s">
        <v>791</v>
      </c>
      <c r="D292" s="227" t="s">
        <v>275</v>
      </c>
      <c r="E292" s="227" t="s">
        <v>806</v>
      </c>
      <c r="F292" s="227" t="s">
        <v>984</v>
      </c>
      <c r="G292" s="228">
        <v>5023</v>
      </c>
    </row>
    <row r="293" spans="1:7" ht="15" thickBot="1">
      <c r="A293" s="226" t="s">
        <v>513</v>
      </c>
      <c r="B293" s="226" t="s">
        <v>514</v>
      </c>
      <c r="C293" s="227" t="s">
        <v>791</v>
      </c>
      <c r="D293" s="227" t="s">
        <v>275</v>
      </c>
      <c r="E293" s="227" t="s">
        <v>807</v>
      </c>
      <c r="F293" s="227" t="s">
        <v>984</v>
      </c>
      <c r="G293" s="228">
        <v>5304</v>
      </c>
    </row>
    <row r="294" spans="1:7" ht="15" thickBot="1">
      <c r="A294" s="226" t="s">
        <v>513</v>
      </c>
      <c r="B294" s="226" t="s">
        <v>514</v>
      </c>
      <c r="C294" s="227" t="s">
        <v>791</v>
      </c>
      <c r="D294" s="227" t="s">
        <v>275</v>
      </c>
      <c r="E294" s="227" t="s">
        <v>808</v>
      </c>
      <c r="F294" s="227" t="s">
        <v>984</v>
      </c>
      <c r="G294" s="228">
        <v>3741</v>
      </c>
    </row>
    <row r="295" spans="1:7" ht="15" thickBot="1">
      <c r="A295" s="226" t="s">
        <v>513</v>
      </c>
      <c r="B295" s="226" t="s">
        <v>514</v>
      </c>
      <c r="C295" s="227" t="s">
        <v>791</v>
      </c>
      <c r="D295" s="227" t="s">
        <v>275</v>
      </c>
      <c r="E295" s="227" t="s">
        <v>809</v>
      </c>
      <c r="F295" s="227" t="s">
        <v>984</v>
      </c>
      <c r="G295" s="228">
        <v>4821</v>
      </c>
    </row>
    <row r="296" spans="1:7" ht="15" thickBot="1">
      <c r="A296" s="226" t="s">
        <v>513</v>
      </c>
      <c r="B296" s="226" t="s">
        <v>514</v>
      </c>
      <c r="C296" s="227" t="s">
        <v>791</v>
      </c>
      <c r="D296" s="227" t="s">
        <v>275</v>
      </c>
      <c r="E296" s="227" t="s">
        <v>810</v>
      </c>
      <c r="F296" s="227" t="s">
        <v>984</v>
      </c>
      <c r="G296" s="228">
        <v>5291</v>
      </c>
    </row>
    <row r="297" spans="1:7" ht="15" thickBot="1">
      <c r="A297" s="226" t="s">
        <v>513</v>
      </c>
      <c r="B297" s="226" t="s">
        <v>514</v>
      </c>
      <c r="C297" s="227" t="s">
        <v>791</v>
      </c>
      <c r="D297" s="227" t="s">
        <v>275</v>
      </c>
      <c r="E297" s="227" t="s">
        <v>811</v>
      </c>
      <c r="F297" s="227" t="s">
        <v>984</v>
      </c>
      <c r="G297" s="228">
        <v>4531</v>
      </c>
    </row>
    <row r="298" spans="1:7" ht="15" thickBot="1">
      <c r="A298" s="226" t="s">
        <v>513</v>
      </c>
      <c r="B298" s="226" t="s">
        <v>514</v>
      </c>
      <c r="C298" s="227" t="s">
        <v>791</v>
      </c>
      <c r="D298" s="227" t="s">
        <v>275</v>
      </c>
      <c r="E298" s="227" t="s">
        <v>812</v>
      </c>
      <c r="F298" s="227" t="s">
        <v>984</v>
      </c>
      <c r="G298" s="228">
        <v>4650</v>
      </c>
    </row>
    <row r="299" spans="1:7" ht="15" thickBot="1">
      <c r="A299" s="226" t="s">
        <v>513</v>
      </c>
      <c r="B299" s="226" t="s">
        <v>514</v>
      </c>
      <c r="C299" s="227" t="s">
        <v>791</v>
      </c>
      <c r="D299" s="227" t="s">
        <v>275</v>
      </c>
      <c r="E299" s="227" t="s">
        <v>813</v>
      </c>
      <c r="F299" s="227" t="s">
        <v>984</v>
      </c>
      <c r="G299" s="228">
        <v>1607</v>
      </c>
    </row>
    <row r="300" spans="1:7" ht="15" thickBot="1">
      <c r="A300" s="226" t="s">
        <v>513</v>
      </c>
      <c r="B300" s="226" t="s">
        <v>514</v>
      </c>
      <c r="C300" s="227" t="s">
        <v>791</v>
      </c>
      <c r="D300" s="227" t="s">
        <v>275</v>
      </c>
      <c r="E300" s="227" t="s">
        <v>814</v>
      </c>
      <c r="F300" s="227" t="s">
        <v>984</v>
      </c>
      <c r="G300" s="228">
        <v>2033</v>
      </c>
    </row>
    <row r="301" spans="1:7" ht="15" thickBot="1">
      <c r="A301" s="226" t="s">
        <v>513</v>
      </c>
      <c r="B301" s="226" t="s">
        <v>514</v>
      </c>
      <c r="C301" s="227" t="s">
        <v>791</v>
      </c>
      <c r="D301" s="227" t="s">
        <v>275</v>
      </c>
      <c r="E301" s="227" t="s">
        <v>815</v>
      </c>
      <c r="F301" s="227" t="s">
        <v>984</v>
      </c>
      <c r="G301" s="228">
        <v>1511</v>
      </c>
    </row>
    <row r="302" spans="1:7" ht="15" thickBot="1">
      <c r="A302" s="226" t="s">
        <v>513</v>
      </c>
      <c r="B302" s="226" t="s">
        <v>514</v>
      </c>
      <c r="C302" s="227" t="s">
        <v>791</v>
      </c>
      <c r="D302" s="227" t="s">
        <v>275</v>
      </c>
      <c r="E302" s="227" t="s">
        <v>816</v>
      </c>
      <c r="F302" s="227" t="s">
        <v>984</v>
      </c>
      <c r="G302" s="228">
        <v>4145</v>
      </c>
    </row>
    <row r="303" spans="1:7" ht="15" thickBot="1">
      <c r="A303" s="226" t="s">
        <v>513</v>
      </c>
      <c r="B303" s="226" t="s">
        <v>514</v>
      </c>
      <c r="C303" s="227" t="s">
        <v>791</v>
      </c>
      <c r="D303" s="227" t="s">
        <v>275</v>
      </c>
      <c r="E303" s="227" t="s">
        <v>791</v>
      </c>
      <c r="F303" s="227" t="s">
        <v>986</v>
      </c>
      <c r="G303" s="228">
        <v>1810</v>
      </c>
    </row>
    <row r="304" spans="1:7" ht="15" thickBot="1">
      <c r="A304" s="226" t="s">
        <v>513</v>
      </c>
      <c r="B304" s="226" t="s">
        <v>514</v>
      </c>
      <c r="C304" s="227" t="s">
        <v>791</v>
      </c>
      <c r="D304" s="227" t="s">
        <v>275</v>
      </c>
      <c r="E304" s="227" t="s">
        <v>817</v>
      </c>
      <c r="F304" s="227" t="s">
        <v>989</v>
      </c>
      <c r="G304" s="228">
        <v>10998</v>
      </c>
    </row>
    <row r="305" spans="1:7" ht="15" thickBot="1">
      <c r="A305" s="226" t="s">
        <v>513</v>
      </c>
      <c r="B305" s="226" t="s">
        <v>514</v>
      </c>
      <c r="C305" s="227" t="s">
        <v>791</v>
      </c>
      <c r="D305" s="227" t="s">
        <v>275</v>
      </c>
      <c r="E305" s="227" t="s">
        <v>818</v>
      </c>
      <c r="F305" s="227" t="s">
        <v>989</v>
      </c>
      <c r="G305" s="228">
        <v>8417</v>
      </c>
    </row>
    <row r="306" spans="1:7" ht="15" thickBot="1">
      <c r="A306" s="226" t="s">
        <v>513</v>
      </c>
      <c r="B306" s="226" t="s">
        <v>514</v>
      </c>
      <c r="C306" s="227" t="s">
        <v>791</v>
      </c>
      <c r="D306" s="227" t="s">
        <v>275</v>
      </c>
      <c r="E306" s="227" t="s">
        <v>819</v>
      </c>
      <c r="F306" s="227" t="s">
        <v>989</v>
      </c>
      <c r="G306" s="228">
        <v>6149</v>
      </c>
    </row>
    <row r="307" spans="1:7" ht="15" thickBot="1">
      <c r="A307" s="226" t="s">
        <v>513</v>
      </c>
      <c r="B307" s="226" t="s">
        <v>514</v>
      </c>
      <c r="C307" s="227" t="s">
        <v>820</v>
      </c>
      <c r="D307" s="227" t="s">
        <v>256</v>
      </c>
      <c r="E307" s="227" t="s">
        <v>820</v>
      </c>
      <c r="F307" s="227" t="s">
        <v>990</v>
      </c>
      <c r="G307" s="228">
        <v>241</v>
      </c>
    </row>
    <row r="308" spans="1:7" ht="15" thickBot="1">
      <c r="A308" s="226" t="s">
        <v>513</v>
      </c>
      <c r="B308" s="226" t="s">
        <v>514</v>
      </c>
      <c r="C308" s="227" t="s">
        <v>821</v>
      </c>
      <c r="D308" s="227" t="s">
        <v>268</v>
      </c>
      <c r="E308" s="227" t="s">
        <v>821</v>
      </c>
      <c r="F308" s="227" t="s">
        <v>990</v>
      </c>
      <c r="G308" s="228">
        <v>9367</v>
      </c>
    </row>
    <row r="309" spans="1:7" ht="15" thickBot="1">
      <c r="A309" s="226" t="s">
        <v>513</v>
      </c>
      <c r="B309" s="226" t="s">
        <v>514</v>
      </c>
      <c r="C309" s="227" t="s">
        <v>822</v>
      </c>
      <c r="D309" s="227" t="s">
        <v>256</v>
      </c>
      <c r="E309" s="227" t="s">
        <v>822</v>
      </c>
      <c r="F309" s="227" t="s">
        <v>991</v>
      </c>
      <c r="G309" s="228">
        <v>5337</v>
      </c>
    </row>
    <row r="310" spans="1:7" ht="15" thickBot="1">
      <c r="A310" s="226" t="s">
        <v>513</v>
      </c>
      <c r="B310" s="226" t="s">
        <v>514</v>
      </c>
      <c r="C310" s="227" t="s">
        <v>823</v>
      </c>
      <c r="D310" s="227" t="s">
        <v>268</v>
      </c>
      <c r="E310" s="227" t="s">
        <v>823</v>
      </c>
      <c r="F310" s="227" t="s">
        <v>990</v>
      </c>
      <c r="G310" s="228">
        <v>14509</v>
      </c>
    </row>
    <row r="311" spans="1:7" ht="15" thickBot="1">
      <c r="A311" s="226" t="s">
        <v>513</v>
      </c>
      <c r="B311" s="226" t="s">
        <v>514</v>
      </c>
      <c r="C311" s="227" t="s">
        <v>824</v>
      </c>
      <c r="D311" s="227" t="s">
        <v>256</v>
      </c>
      <c r="E311" s="227" t="s">
        <v>825</v>
      </c>
      <c r="F311" s="227" t="s">
        <v>989</v>
      </c>
      <c r="G311" s="228">
        <v>12171</v>
      </c>
    </row>
    <row r="312" spans="1:7" ht="15" thickBot="1">
      <c r="A312" s="226" t="s">
        <v>513</v>
      </c>
      <c r="B312" s="226" t="s">
        <v>514</v>
      </c>
      <c r="C312" s="227" t="s">
        <v>824</v>
      </c>
      <c r="D312" s="227" t="s">
        <v>256</v>
      </c>
      <c r="E312" s="227" t="s">
        <v>824</v>
      </c>
      <c r="F312" s="227" t="s">
        <v>989</v>
      </c>
      <c r="G312" s="228">
        <v>10702</v>
      </c>
    </row>
    <row r="313" spans="1:7" ht="15" thickBot="1">
      <c r="A313" s="226" t="s">
        <v>513</v>
      </c>
      <c r="B313" s="226" t="s">
        <v>514</v>
      </c>
      <c r="C313" s="227" t="s">
        <v>824</v>
      </c>
      <c r="D313" s="227" t="s">
        <v>256</v>
      </c>
      <c r="E313" s="227" t="s">
        <v>826</v>
      </c>
      <c r="F313" s="227" t="s">
        <v>989</v>
      </c>
      <c r="G313" s="228">
        <v>6191</v>
      </c>
    </row>
    <row r="314" spans="1:7" ht="15" thickBot="1">
      <c r="A314" s="226" t="s">
        <v>513</v>
      </c>
      <c r="B314" s="226" t="s">
        <v>514</v>
      </c>
      <c r="C314" s="227" t="s">
        <v>824</v>
      </c>
      <c r="D314" s="227" t="s">
        <v>256</v>
      </c>
      <c r="E314" s="227" t="s">
        <v>827</v>
      </c>
      <c r="F314" s="227" t="s">
        <v>989</v>
      </c>
      <c r="G314" s="228">
        <v>7286</v>
      </c>
    </row>
    <row r="315" spans="1:7" ht="15" thickBot="1">
      <c r="A315" s="226" t="s">
        <v>513</v>
      </c>
      <c r="B315" s="226" t="s">
        <v>514</v>
      </c>
      <c r="C315" s="227" t="s">
        <v>824</v>
      </c>
      <c r="D315" s="227" t="s">
        <v>256</v>
      </c>
      <c r="E315" s="227" t="s">
        <v>828</v>
      </c>
      <c r="F315" s="227" t="s">
        <v>993</v>
      </c>
      <c r="G315" s="228">
        <v>6442</v>
      </c>
    </row>
    <row r="316" spans="1:7" ht="15" thickBot="1">
      <c r="A316" s="226" t="s">
        <v>513</v>
      </c>
      <c r="B316" s="226" t="s">
        <v>514</v>
      </c>
      <c r="C316" s="227" t="s">
        <v>824</v>
      </c>
      <c r="D316" s="227" t="s">
        <v>256</v>
      </c>
      <c r="E316" s="227" t="s">
        <v>829</v>
      </c>
      <c r="F316" s="227" t="s">
        <v>989</v>
      </c>
      <c r="G316" s="228">
        <v>5686</v>
      </c>
    </row>
    <row r="317" spans="1:7" ht="15" thickBot="1">
      <c r="A317" s="226" t="s">
        <v>513</v>
      </c>
      <c r="B317" s="226" t="s">
        <v>514</v>
      </c>
      <c r="C317" s="227" t="s">
        <v>830</v>
      </c>
      <c r="D317" s="227" t="s">
        <v>256</v>
      </c>
      <c r="E317" s="227" t="s">
        <v>831</v>
      </c>
      <c r="F317" s="227" t="s">
        <v>984</v>
      </c>
      <c r="G317" s="228">
        <v>7757</v>
      </c>
    </row>
    <row r="318" spans="1:7" ht="15" thickBot="1">
      <c r="A318" s="226" t="s">
        <v>513</v>
      </c>
      <c r="B318" s="226" t="s">
        <v>514</v>
      </c>
      <c r="C318" s="227" t="s">
        <v>830</v>
      </c>
      <c r="D318" s="227" t="s">
        <v>256</v>
      </c>
      <c r="E318" s="227" t="s">
        <v>832</v>
      </c>
      <c r="F318" s="227" t="s">
        <v>984</v>
      </c>
      <c r="G318" s="228">
        <v>3080</v>
      </c>
    </row>
    <row r="319" spans="1:7" ht="15" thickBot="1">
      <c r="A319" s="226" t="s">
        <v>513</v>
      </c>
      <c r="B319" s="226" t="s">
        <v>514</v>
      </c>
      <c r="C319" s="227" t="s">
        <v>830</v>
      </c>
      <c r="D319" s="227" t="s">
        <v>256</v>
      </c>
      <c r="E319" s="227" t="s">
        <v>833</v>
      </c>
      <c r="F319" s="227" t="s">
        <v>984</v>
      </c>
      <c r="G319" s="228">
        <v>3019</v>
      </c>
    </row>
    <row r="320" spans="1:7" ht="15" thickBot="1">
      <c r="A320" s="226" t="s">
        <v>513</v>
      </c>
      <c r="B320" s="226" t="s">
        <v>514</v>
      </c>
      <c r="C320" s="227" t="s">
        <v>830</v>
      </c>
      <c r="D320" s="227" t="s">
        <v>256</v>
      </c>
      <c r="E320" s="227" t="s">
        <v>834</v>
      </c>
      <c r="F320" s="227" t="s">
        <v>984</v>
      </c>
      <c r="G320" s="228">
        <v>7985</v>
      </c>
    </row>
    <row r="321" spans="1:7" ht="15" thickBot="1">
      <c r="A321" s="226" t="s">
        <v>513</v>
      </c>
      <c r="B321" s="226" t="s">
        <v>514</v>
      </c>
      <c r="C321" s="227" t="s">
        <v>830</v>
      </c>
      <c r="D321" s="227" t="s">
        <v>256</v>
      </c>
      <c r="E321" s="227" t="s">
        <v>835</v>
      </c>
      <c r="F321" s="227" t="s">
        <v>984</v>
      </c>
      <c r="G321" s="228">
        <v>9932</v>
      </c>
    </row>
    <row r="322" spans="1:7" ht="15" thickBot="1">
      <c r="A322" s="226" t="s">
        <v>513</v>
      </c>
      <c r="B322" s="226" t="s">
        <v>514</v>
      </c>
      <c r="C322" s="227" t="s">
        <v>830</v>
      </c>
      <c r="D322" s="227" t="s">
        <v>256</v>
      </c>
      <c r="E322" s="227" t="s">
        <v>836</v>
      </c>
      <c r="F322" s="227" t="s">
        <v>984</v>
      </c>
      <c r="G322" s="228">
        <v>6869</v>
      </c>
    </row>
    <row r="323" spans="1:7" ht="15" thickBot="1">
      <c r="A323" s="226" t="s">
        <v>513</v>
      </c>
      <c r="B323" s="226" t="s">
        <v>514</v>
      </c>
      <c r="C323" s="227" t="s">
        <v>830</v>
      </c>
      <c r="D323" s="227" t="s">
        <v>256</v>
      </c>
      <c r="E323" s="227" t="s">
        <v>837</v>
      </c>
      <c r="F323" s="227" t="s">
        <v>984</v>
      </c>
      <c r="G323" s="228">
        <v>1689</v>
      </c>
    </row>
    <row r="324" spans="1:7" ht="15" thickBot="1">
      <c r="A324" s="226" t="s">
        <v>513</v>
      </c>
      <c r="B324" s="226" t="s">
        <v>514</v>
      </c>
      <c r="C324" s="227" t="s">
        <v>830</v>
      </c>
      <c r="D324" s="227" t="s">
        <v>256</v>
      </c>
      <c r="E324" s="227" t="s">
        <v>838</v>
      </c>
      <c r="F324" s="227" t="s">
        <v>984</v>
      </c>
      <c r="G324" s="228">
        <v>3653</v>
      </c>
    </row>
    <row r="325" spans="1:7" ht="15" thickBot="1">
      <c r="A325" s="226" t="s">
        <v>513</v>
      </c>
      <c r="B325" s="226" t="s">
        <v>514</v>
      </c>
      <c r="C325" s="227" t="s">
        <v>830</v>
      </c>
      <c r="D325" s="227" t="s">
        <v>256</v>
      </c>
      <c r="E325" s="227" t="s">
        <v>839</v>
      </c>
      <c r="F325" s="227" t="s">
        <v>984</v>
      </c>
      <c r="G325" s="228">
        <v>1579</v>
      </c>
    </row>
    <row r="326" spans="1:7" ht="15" thickBot="1">
      <c r="A326" s="226" t="s">
        <v>513</v>
      </c>
      <c r="B326" s="226" t="s">
        <v>514</v>
      </c>
      <c r="C326" s="227" t="s">
        <v>830</v>
      </c>
      <c r="D326" s="227" t="s">
        <v>256</v>
      </c>
      <c r="E326" s="227" t="s">
        <v>840</v>
      </c>
      <c r="F326" s="227" t="s">
        <v>984</v>
      </c>
      <c r="G326" s="228">
        <v>5317</v>
      </c>
    </row>
    <row r="327" spans="1:7" ht="15" thickBot="1">
      <c r="A327" s="226" t="s">
        <v>513</v>
      </c>
      <c r="B327" s="226" t="s">
        <v>514</v>
      </c>
      <c r="C327" s="227" t="s">
        <v>830</v>
      </c>
      <c r="D327" s="227" t="s">
        <v>256</v>
      </c>
      <c r="E327" s="227" t="s">
        <v>841</v>
      </c>
      <c r="F327" s="227" t="s">
        <v>984</v>
      </c>
      <c r="G327" s="228">
        <v>5428</v>
      </c>
    </row>
    <row r="328" spans="1:7" ht="15" thickBot="1">
      <c r="A328" s="226" t="s">
        <v>513</v>
      </c>
      <c r="B328" s="226" t="s">
        <v>514</v>
      </c>
      <c r="C328" s="227" t="s">
        <v>830</v>
      </c>
      <c r="D328" s="227" t="s">
        <v>256</v>
      </c>
      <c r="E328" s="227" t="s">
        <v>842</v>
      </c>
      <c r="F328" s="227" t="s">
        <v>984</v>
      </c>
      <c r="G328" s="228">
        <v>4661</v>
      </c>
    </row>
    <row r="329" spans="1:7" ht="15" thickBot="1">
      <c r="A329" s="226" t="s">
        <v>513</v>
      </c>
      <c r="B329" s="226" t="s">
        <v>514</v>
      </c>
      <c r="C329" s="227" t="s">
        <v>830</v>
      </c>
      <c r="D329" s="227" t="s">
        <v>256</v>
      </c>
      <c r="E329" s="227" t="s">
        <v>843</v>
      </c>
      <c r="F329" s="227" t="s">
        <v>984</v>
      </c>
      <c r="G329" s="228">
        <v>3014</v>
      </c>
    </row>
    <row r="330" spans="1:7" ht="15" thickBot="1">
      <c r="A330" s="226" t="s">
        <v>513</v>
      </c>
      <c r="B330" s="226" t="s">
        <v>514</v>
      </c>
      <c r="C330" s="227" t="s">
        <v>830</v>
      </c>
      <c r="D330" s="227" t="s">
        <v>256</v>
      </c>
      <c r="E330" s="227" t="s">
        <v>844</v>
      </c>
      <c r="F330" s="227" t="s">
        <v>984</v>
      </c>
      <c r="G330" s="228">
        <v>4657</v>
      </c>
    </row>
    <row r="331" spans="1:7" ht="15" thickBot="1">
      <c r="A331" s="226" t="s">
        <v>513</v>
      </c>
      <c r="B331" s="226" t="s">
        <v>514</v>
      </c>
      <c r="C331" s="227" t="s">
        <v>830</v>
      </c>
      <c r="D331" s="227" t="s">
        <v>256</v>
      </c>
      <c r="E331" s="227" t="s">
        <v>845</v>
      </c>
      <c r="F331" s="227" t="s">
        <v>984</v>
      </c>
      <c r="G331" s="228">
        <v>3833</v>
      </c>
    </row>
    <row r="332" spans="1:7" ht="15" thickBot="1">
      <c r="A332" s="226" t="s">
        <v>513</v>
      </c>
      <c r="B332" s="226" t="s">
        <v>514</v>
      </c>
      <c r="C332" s="227" t="s">
        <v>830</v>
      </c>
      <c r="D332" s="227" t="s">
        <v>256</v>
      </c>
      <c r="E332" s="227" t="s">
        <v>846</v>
      </c>
      <c r="F332" s="227" t="s">
        <v>984</v>
      </c>
      <c r="G332" s="228">
        <v>5902</v>
      </c>
    </row>
    <row r="333" spans="1:7" ht="15" thickBot="1">
      <c r="A333" s="226" t="s">
        <v>513</v>
      </c>
      <c r="B333" s="226" t="s">
        <v>514</v>
      </c>
      <c r="C333" s="227" t="s">
        <v>830</v>
      </c>
      <c r="D333" s="227" t="s">
        <v>256</v>
      </c>
      <c r="E333" s="227" t="s">
        <v>830</v>
      </c>
      <c r="F333" s="227" t="s">
        <v>986</v>
      </c>
      <c r="G333" s="228">
        <v>553</v>
      </c>
    </row>
    <row r="334" spans="1:7" ht="15" thickBot="1">
      <c r="A334" s="226" t="s">
        <v>513</v>
      </c>
      <c r="B334" s="226" t="s">
        <v>514</v>
      </c>
      <c r="C334" s="227" t="s">
        <v>830</v>
      </c>
      <c r="D334" s="227" t="s">
        <v>256</v>
      </c>
      <c r="E334" s="227" t="s">
        <v>847</v>
      </c>
      <c r="F334" s="227" t="s">
        <v>984</v>
      </c>
      <c r="G334" s="228">
        <v>6167</v>
      </c>
    </row>
    <row r="335" spans="1:7" ht="15" thickBot="1">
      <c r="A335" s="226" t="s">
        <v>513</v>
      </c>
      <c r="B335" s="226" t="s">
        <v>514</v>
      </c>
      <c r="C335" s="227" t="s">
        <v>830</v>
      </c>
      <c r="D335" s="227" t="s">
        <v>256</v>
      </c>
      <c r="E335" s="227" t="s">
        <v>848</v>
      </c>
      <c r="F335" s="227" t="s">
        <v>984</v>
      </c>
      <c r="G335" s="228">
        <v>4259</v>
      </c>
    </row>
    <row r="336" spans="1:7" ht="15" thickBot="1">
      <c r="A336" s="226" t="s">
        <v>513</v>
      </c>
      <c r="B336" s="226" t="s">
        <v>514</v>
      </c>
      <c r="C336" s="227" t="s">
        <v>830</v>
      </c>
      <c r="D336" s="227" t="s">
        <v>256</v>
      </c>
      <c r="E336" s="227" t="s">
        <v>849</v>
      </c>
      <c r="F336" s="227" t="s">
        <v>984</v>
      </c>
      <c r="G336" s="228">
        <v>3472</v>
      </c>
    </row>
    <row r="337" spans="1:7" ht="15" thickBot="1">
      <c r="A337" s="226" t="s">
        <v>513</v>
      </c>
      <c r="B337" s="226" t="s">
        <v>514</v>
      </c>
      <c r="C337" s="227" t="s">
        <v>830</v>
      </c>
      <c r="D337" s="227" t="s">
        <v>256</v>
      </c>
      <c r="E337" s="227" t="s">
        <v>850</v>
      </c>
      <c r="F337" s="227" t="s">
        <v>984</v>
      </c>
      <c r="G337" s="228">
        <v>2673</v>
      </c>
    </row>
    <row r="338" spans="1:7" ht="15" thickBot="1">
      <c r="A338" s="226" t="s">
        <v>513</v>
      </c>
      <c r="B338" s="226" t="s">
        <v>514</v>
      </c>
      <c r="C338" s="227" t="s">
        <v>830</v>
      </c>
      <c r="D338" s="227" t="s">
        <v>256</v>
      </c>
      <c r="E338" s="227" t="s">
        <v>851</v>
      </c>
      <c r="F338" s="227" t="s">
        <v>987</v>
      </c>
      <c r="G338" s="228">
        <v>2950</v>
      </c>
    </row>
    <row r="339" spans="1:7" ht="15" thickBot="1">
      <c r="A339" s="226" t="s">
        <v>513</v>
      </c>
      <c r="B339" s="226" t="s">
        <v>514</v>
      </c>
      <c r="C339" s="227" t="s">
        <v>852</v>
      </c>
      <c r="D339" s="227" t="s">
        <v>266</v>
      </c>
      <c r="E339" s="227" t="s">
        <v>853</v>
      </c>
      <c r="F339" s="227" t="s">
        <v>984</v>
      </c>
      <c r="G339" s="228">
        <v>7139</v>
      </c>
    </row>
    <row r="340" spans="1:7" ht="15" thickBot="1">
      <c r="A340" s="226" t="s">
        <v>513</v>
      </c>
      <c r="B340" s="226" t="s">
        <v>514</v>
      </c>
      <c r="C340" s="227" t="s">
        <v>852</v>
      </c>
      <c r="D340" s="227" t="s">
        <v>266</v>
      </c>
      <c r="E340" s="227" t="s">
        <v>854</v>
      </c>
      <c r="F340" s="227" t="s">
        <v>984</v>
      </c>
      <c r="G340" s="228">
        <v>2604</v>
      </c>
    </row>
    <row r="341" spans="1:7" ht="15" thickBot="1">
      <c r="A341" s="226" t="s">
        <v>513</v>
      </c>
      <c r="B341" s="226" t="s">
        <v>514</v>
      </c>
      <c r="C341" s="227" t="s">
        <v>852</v>
      </c>
      <c r="D341" s="227" t="s">
        <v>266</v>
      </c>
      <c r="E341" s="227" t="s">
        <v>855</v>
      </c>
      <c r="F341" s="227" t="s">
        <v>984</v>
      </c>
      <c r="G341" s="228">
        <v>2260</v>
      </c>
    </row>
    <row r="342" spans="1:7" ht="15" thickBot="1">
      <c r="A342" s="226" t="s">
        <v>513</v>
      </c>
      <c r="B342" s="226" t="s">
        <v>514</v>
      </c>
      <c r="C342" s="227" t="s">
        <v>852</v>
      </c>
      <c r="D342" s="227" t="s">
        <v>266</v>
      </c>
      <c r="E342" s="227" t="s">
        <v>856</v>
      </c>
      <c r="F342" s="227" t="s">
        <v>984</v>
      </c>
      <c r="G342" s="228">
        <v>4952</v>
      </c>
    </row>
    <row r="343" spans="1:7" ht="15" thickBot="1">
      <c r="A343" s="226" t="s">
        <v>513</v>
      </c>
      <c r="B343" s="226" t="s">
        <v>514</v>
      </c>
      <c r="C343" s="227" t="s">
        <v>852</v>
      </c>
      <c r="D343" s="227" t="s">
        <v>266</v>
      </c>
      <c r="E343" s="227" t="s">
        <v>857</v>
      </c>
      <c r="F343" s="227" t="s">
        <v>984</v>
      </c>
      <c r="G343" s="228">
        <v>3364</v>
      </c>
    </row>
    <row r="344" spans="1:7" ht="15" thickBot="1">
      <c r="A344" s="226" t="s">
        <v>513</v>
      </c>
      <c r="B344" s="226" t="s">
        <v>514</v>
      </c>
      <c r="C344" s="227" t="s">
        <v>852</v>
      </c>
      <c r="D344" s="227" t="s">
        <v>266</v>
      </c>
      <c r="E344" s="227" t="s">
        <v>858</v>
      </c>
      <c r="F344" s="227" t="s">
        <v>984</v>
      </c>
      <c r="G344" s="228">
        <v>3959</v>
      </c>
    </row>
    <row r="345" spans="1:7" ht="15" thickBot="1">
      <c r="A345" s="226" t="s">
        <v>513</v>
      </c>
      <c r="B345" s="226" t="s">
        <v>514</v>
      </c>
      <c r="C345" s="227" t="s">
        <v>852</v>
      </c>
      <c r="D345" s="227" t="s">
        <v>266</v>
      </c>
      <c r="E345" s="227" t="s">
        <v>852</v>
      </c>
      <c r="F345" s="227" t="s">
        <v>986</v>
      </c>
      <c r="G345" s="228">
        <v>1676</v>
      </c>
    </row>
    <row r="346" spans="1:7" ht="15" thickBot="1">
      <c r="A346" s="226" t="s">
        <v>513</v>
      </c>
      <c r="B346" s="226" t="s">
        <v>514</v>
      </c>
      <c r="C346" s="227" t="s">
        <v>859</v>
      </c>
      <c r="D346" s="227" t="s">
        <v>256</v>
      </c>
      <c r="E346" s="227" t="s">
        <v>859</v>
      </c>
      <c r="F346" s="227" t="s">
        <v>992</v>
      </c>
      <c r="G346" s="228">
        <v>5556</v>
      </c>
    </row>
    <row r="347" spans="1:7" ht="15" thickBot="1">
      <c r="A347" s="226" t="s">
        <v>513</v>
      </c>
      <c r="B347" s="226" t="s">
        <v>514</v>
      </c>
      <c r="C347" s="227" t="s">
        <v>860</v>
      </c>
      <c r="D347" s="227" t="s">
        <v>272</v>
      </c>
      <c r="E347" s="227" t="s">
        <v>861</v>
      </c>
      <c r="F347" s="227" t="s">
        <v>984</v>
      </c>
      <c r="G347" s="228">
        <v>5191</v>
      </c>
    </row>
    <row r="348" spans="1:7" ht="15" thickBot="1">
      <c r="A348" s="226" t="s">
        <v>513</v>
      </c>
      <c r="B348" s="226" t="s">
        <v>514</v>
      </c>
      <c r="C348" s="227" t="s">
        <v>860</v>
      </c>
      <c r="D348" s="227" t="s">
        <v>272</v>
      </c>
      <c r="E348" s="227" t="s">
        <v>862</v>
      </c>
      <c r="F348" s="227" t="s">
        <v>984</v>
      </c>
      <c r="G348" s="228">
        <v>3704</v>
      </c>
    </row>
    <row r="349" spans="1:7" ht="15" thickBot="1">
      <c r="A349" s="226" t="s">
        <v>513</v>
      </c>
      <c r="B349" s="226" t="s">
        <v>514</v>
      </c>
      <c r="C349" s="227" t="s">
        <v>860</v>
      </c>
      <c r="D349" s="227" t="s">
        <v>272</v>
      </c>
      <c r="E349" s="227" t="s">
        <v>863</v>
      </c>
      <c r="F349" s="227" t="s">
        <v>984</v>
      </c>
      <c r="G349" s="228">
        <v>2407</v>
      </c>
    </row>
    <row r="350" spans="1:7" ht="15" thickBot="1">
      <c r="A350" s="226" t="s">
        <v>513</v>
      </c>
      <c r="B350" s="226" t="s">
        <v>514</v>
      </c>
      <c r="C350" s="227" t="s">
        <v>860</v>
      </c>
      <c r="D350" s="227" t="s">
        <v>272</v>
      </c>
      <c r="E350" s="227" t="s">
        <v>864</v>
      </c>
      <c r="F350" s="227" t="s">
        <v>984</v>
      </c>
      <c r="G350" s="228">
        <v>3514</v>
      </c>
    </row>
    <row r="351" spans="1:7" ht="15" thickBot="1">
      <c r="A351" s="226" t="s">
        <v>513</v>
      </c>
      <c r="B351" s="226" t="s">
        <v>514</v>
      </c>
      <c r="C351" s="227" t="s">
        <v>860</v>
      </c>
      <c r="D351" s="227" t="s">
        <v>272</v>
      </c>
      <c r="E351" s="227" t="s">
        <v>865</v>
      </c>
      <c r="F351" s="227" t="s">
        <v>984</v>
      </c>
      <c r="G351" s="228">
        <v>4668</v>
      </c>
    </row>
    <row r="352" spans="1:7" ht="15" thickBot="1">
      <c r="A352" s="226" t="s">
        <v>513</v>
      </c>
      <c r="B352" s="226" t="s">
        <v>514</v>
      </c>
      <c r="C352" s="227" t="s">
        <v>860</v>
      </c>
      <c r="D352" s="227" t="s">
        <v>272</v>
      </c>
      <c r="E352" s="227" t="s">
        <v>860</v>
      </c>
      <c r="F352" s="227" t="s">
        <v>986</v>
      </c>
      <c r="G352" s="228">
        <v>897</v>
      </c>
    </row>
    <row r="353" spans="1:7" ht="15" thickBot="1">
      <c r="A353" s="226" t="s">
        <v>513</v>
      </c>
      <c r="B353" s="226" t="s">
        <v>514</v>
      </c>
      <c r="C353" s="227" t="s">
        <v>866</v>
      </c>
      <c r="D353" s="227" t="s">
        <v>274</v>
      </c>
      <c r="E353" s="227" t="s">
        <v>867</v>
      </c>
      <c r="F353" s="227" t="s">
        <v>984</v>
      </c>
      <c r="G353" s="228">
        <v>3591</v>
      </c>
    </row>
    <row r="354" spans="1:7" ht="15" thickBot="1">
      <c r="A354" s="226" t="s">
        <v>513</v>
      </c>
      <c r="B354" s="226" t="s">
        <v>514</v>
      </c>
      <c r="C354" s="227" t="s">
        <v>866</v>
      </c>
      <c r="D354" s="227" t="s">
        <v>274</v>
      </c>
      <c r="E354" s="227" t="s">
        <v>868</v>
      </c>
      <c r="F354" s="227" t="s">
        <v>984</v>
      </c>
      <c r="G354" s="228">
        <v>1551</v>
      </c>
    </row>
    <row r="355" spans="1:7" ht="15" thickBot="1">
      <c r="A355" s="226" t="s">
        <v>513</v>
      </c>
      <c r="B355" s="226" t="s">
        <v>514</v>
      </c>
      <c r="C355" s="227" t="s">
        <v>866</v>
      </c>
      <c r="D355" s="227" t="s">
        <v>274</v>
      </c>
      <c r="E355" s="227" t="s">
        <v>869</v>
      </c>
      <c r="F355" s="227" t="s">
        <v>984</v>
      </c>
      <c r="G355" s="228">
        <v>3578</v>
      </c>
    </row>
    <row r="356" spans="1:7" ht="15" thickBot="1">
      <c r="A356" s="226" t="s">
        <v>513</v>
      </c>
      <c r="B356" s="226" t="s">
        <v>514</v>
      </c>
      <c r="C356" s="227" t="s">
        <v>866</v>
      </c>
      <c r="D356" s="227" t="s">
        <v>274</v>
      </c>
      <c r="E356" s="227" t="s">
        <v>870</v>
      </c>
      <c r="F356" s="227" t="s">
        <v>984</v>
      </c>
      <c r="G356" s="228">
        <v>4479</v>
      </c>
    </row>
    <row r="357" spans="1:7" ht="15" thickBot="1">
      <c r="A357" s="226" t="s">
        <v>513</v>
      </c>
      <c r="B357" s="226" t="s">
        <v>514</v>
      </c>
      <c r="C357" s="227" t="s">
        <v>866</v>
      </c>
      <c r="D357" s="227" t="s">
        <v>274</v>
      </c>
      <c r="E357" s="227" t="s">
        <v>871</v>
      </c>
      <c r="F357" s="227" t="s">
        <v>984</v>
      </c>
      <c r="G357" s="228">
        <v>4911</v>
      </c>
    </row>
    <row r="358" spans="1:7" ht="15" thickBot="1">
      <c r="A358" s="226" t="s">
        <v>513</v>
      </c>
      <c r="B358" s="226" t="s">
        <v>514</v>
      </c>
      <c r="C358" s="227" t="s">
        <v>866</v>
      </c>
      <c r="D358" s="227" t="s">
        <v>274</v>
      </c>
      <c r="E358" s="227" t="s">
        <v>872</v>
      </c>
      <c r="F358" s="227" t="s">
        <v>984</v>
      </c>
      <c r="G358" s="228">
        <v>2208</v>
      </c>
    </row>
    <row r="359" spans="1:7" ht="15" thickBot="1">
      <c r="A359" s="226" t="s">
        <v>513</v>
      </c>
      <c r="B359" s="226" t="s">
        <v>514</v>
      </c>
      <c r="C359" s="227" t="s">
        <v>866</v>
      </c>
      <c r="D359" s="227" t="s">
        <v>274</v>
      </c>
      <c r="E359" s="227" t="s">
        <v>866</v>
      </c>
      <c r="F359" s="227" t="s">
        <v>986</v>
      </c>
      <c r="G359" s="228">
        <v>836</v>
      </c>
    </row>
    <row r="360" spans="1:7" ht="15" thickBot="1">
      <c r="A360" s="226" t="s">
        <v>513</v>
      </c>
      <c r="B360" s="226" t="s">
        <v>514</v>
      </c>
      <c r="C360" s="227" t="s">
        <v>866</v>
      </c>
      <c r="D360" s="227" t="s">
        <v>274</v>
      </c>
      <c r="E360" s="227" t="s">
        <v>873</v>
      </c>
      <c r="F360" s="227" t="s">
        <v>984</v>
      </c>
      <c r="G360" s="228">
        <v>1305</v>
      </c>
    </row>
    <row r="361" spans="1:7" ht="15" thickBot="1">
      <c r="A361" s="226" t="s">
        <v>513</v>
      </c>
      <c r="B361" s="226" t="s">
        <v>514</v>
      </c>
      <c r="C361" s="227" t="s">
        <v>874</v>
      </c>
      <c r="D361" s="227" t="s">
        <v>278</v>
      </c>
      <c r="E361" s="227" t="s">
        <v>875</v>
      </c>
      <c r="F361" s="227" t="s">
        <v>984</v>
      </c>
      <c r="G361" s="228">
        <v>7478</v>
      </c>
    </row>
    <row r="362" spans="1:7" ht="15" thickBot="1">
      <c r="A362" s="226" t="s">
        <v>513</v>
      </c>
      <c r="B362" s="226" t="s">
        <v>514</v>
      </c>
      <c r="C362" s="227" t="s">
        <v>874</v>
      </c>
      <c r="D362" s="227" t="s">
        <v>278</v>
      </c>
      <c r="E362" s="227" t="s">
        <v>876</v>
      </c>
      <c r="F362" s="227" t="s">
        <v>984</v>
      </c>
      <c r="G362" s="228">
        <v>1707</v>
      </c>
    </row>
    <row r="363" spans="1:7" ht="15" thickBot="1">
      <c r="A363" s="226" t="s">
        <v>513</v>
      </c>
      <c r="B363" s="226" t="s">
        <v>514</v>
      </c>
      <c r="C363" s="227" t="s">
        <v>874</v>
      </c>
      <c r="D363" s="227" t="s">
        <v>278</v>
      </c>
      <c r="E363" s="227" t="s">
        <v>877</v>
      </c>
      <c r="F363" s="227" t="s">
        <v>984</v>
      </c>
      <c r="G363" s="228">
        <v>3048</v>
      </c>
    </row>
    <row r="364" spans="1:7" ht="15" thickBot="1">
      <c r="A364" s="226" t="s">
        <v>513</v>
      </c>
      <c r="B364" s="226" t="s">
        <v>514</v>
      </c>
      <c r="C364" s="227" t="s">
        <v>874</v>
      </c>
      <c r="D364" s="227" t="s">
        <v>278</v>
      </c>
      <c r="E364" s="227" t="s">
        <v>878</v>
      </c>
      <c r="F364" s="227" t="s">
        <v>984</v>
      </c>
      <c r="G364" s="228">
        <v>3831</v>
      </c>
    </row>
    <row r="365" spans="1:7" ht="15" thickBot="1">
      <c r="A365" s="226" t="s">
        <v>513</v>
      </c>
      <c r="B365" s="226" t="s">
        <v>514</v>
      </c>
      <c r="C365" s="227" t="s">
        <v>874</v>
      </c>
      <c r="D365" s="227" t="s">
        <v>278</v>
      </c>
      <c r="E365" s="227" t="s">
        <v>879</v>
      </c>
      <c r="F365" s="227" t="s">
        <v>984</v>
      </c>
      <c r="G365" s="228">
        <v>2784</v>
      </c>
    </row>
    <row r="366" spans="1:7" ht="15" thickBot="1">
      <c r="A366" s="226" t="s">
        <v>513</v>
      </c>
      <c r="B366" s="226" t="s">
        <v>514</v>
      </c>
      <c r="C366" s="227" t="s">
        <v>874</v>
      </c>
      <c r="D366" s="227" t="s">
        <v>278</v>
      </c>
      <c r="E366" s="227" t="s">
        <v>880</v>
      </c>
      <c r="F366" s="227" t="s">
        <v>984</v>
      </c>
      <c r="G366" s="228">
        <v>2533</v>
      </c>
    </row>
    <row r="367" spans="1:7" ht="15" thickBot="1">
      <c r="A367" s="226" t="s">
        <v>513</v>
      </c>
      <c r="B367" s="226" t="s">
        <v>514</v>
      </c>
      <c r="C367" s="227" t="s">
        <v>874</v>
      </c>
      <c r="D367" s="227" t="s">
        <v>278</v>
      </c>
      <c r="E367" s="227" t="s">
        <v>874</v>
      </c>
      <c r="F367" s="227" t="s">
        <v>986</v>
      </c>
      <c r="G367" s="228">
        <v>3100</v>
      </c>
    </row>
    <row r="368" spans="1:7" ht="15" thickBot="1">
      <c r="A368" s="226" t="s">
        <v>513</v>
      </c>
      <c r="B368" s="226" t="s">
        <v>514</v>
      </c>
      <c r="C368" s="227" t="s">
        <v>881</v>
      </c>
      <c r="D368" s="227" t="s">
        <v>261</v>
      </c>
      <c r="E368" s="227" t="s">
        <v>882</v>
      </c>
      <c r="F368" s="227" t="s">
        <v>984</v>
      </c>
      <c r="G368" s="228">
        <v>4291</v>
      </c>
    </row>
    <row r="369" spans="1:18" ht="15" thickBot="1">
      <c r="A369" s="226" t="s">
        <v>513</v>
      </c>
      <c r="B369" s="226" t="s">
        <v>514</v>
      </c>
      <c r="C369" s="227" t="s">
        <v>881</v>
      </c>
      <c r="D369" s="227" t="s">
        <v>261</v>
      </c>
      <c r="E369" s="227" t="s">
        <v>883</v>
      </c>
      <c r="F369" s="227" t="s">
        <v>984</v>
      </c>
      <c r="G369" s="228">
        <v>2987</v>
      </c>
    </row>
    <row r="370" spans="1:18" ht="15" thickBot="1">
      <c r="A370" s="226" t="s">
        <v>513</v>
      </c>
      <c r="B370" s="226" t="s">
        <v>514</v>
      </c>
      <c r="C370" s="227" t="s">
        <v>881</v>
      </c>
      <c r="D370" s="227" t="s">
        <v>261</v>
      </c>
      <c r="E370" s="227" t="s">
        <v>884</v>
      </c>
      <c r="F370" s="227" t="s">
        <v>984</v>
      </c>
      <c r="G370" s="228">
        <v>3722</v>
      </c>
    </row>
    <row r="371" spans="1:18" ht="15" thickBot="1">
      <c r="A371" s="226" t="s">
        <v>513</v>
      </c>
      <c r="B371" s="226" t="s">
        <v>514</v>
      </c>
      <c r="C371" s="227" t="s">
        <v>881</v>
      </c>
      <c r="D371" s="227" t="s">
        <v>261</v>
      </c>
      <c r="E371" s="227" t="s">
        <v>885</v>
      </c>
      <c r="F371" s="227" t="s">
        <v>984</v>
      </c>
      <c r="G371" s="228">
        <v>3095</v>
      </c>
    </row>
    <row r="372" spans="1:18" ht="15" thickBot="1">
      <c r="A372" s="226" t="s">
        <v>513</v>
      </c>
      <c r="B372" s="226" t="s">
        <v>514</v>
      </c>
      <c r="C372" s="227" t="s">
        <v>881</v>
      </c>
      <c r="D372" s="227" t="s">
        <v>261</v>
      </c>
      <c r="E372" s="227" t="s">
        <v>886</v>
      </c>
      <c r="F372" s="227" t="s">
        <v>984</v>
      </c>
      <c r="G372" s="228">
        <v>2449</v>
      </c>
    </row>
    <row r="373" spans="1:18" ht="15" thickBot="1">
      <c r="A373" s="226" t="s">
        <v>513</v>
      </c>
      <c r="B373" s="226" t="s">
        <v>514</v>
      </c>
      <c r="C373" s="227" t="s">
        <v>881</v>
      </c>
      <c r="D373" s="227" t="s">
        <v>261</v>
      </c>
      <c r="E373" s="227" t="s">
        <v>887</v>
      </c>
      <c r="F373" s="227" t="s">
        <v>984</v>
      </c>
      <c r="G373" s="228">
        <v>2309</v>
      </c>
    </row>
    <row r="374" spans="1:18" ht="15" thickBot="1">
      <c r="A374" s="226" t="s">
        <v>513</v>
      </c>
      <c r="B374" s="226" t="s">
        <v>514</v>
      </c>
      <c r="C374" s="227" t="s">
        <v>881</v>
      </c>
      <c r="D374" s="227" t="s">
        <v>261</v>
      </c>
      <c r="E374" s="227" t="s">
        <v>881</v>
      </c>
      <c r="F374" s="227" t="s">
        <v>986</v>
      </c>
      <c r="G374" s="228">
        <v>1482</v>
      </c>
    </row>
    <row r="375" spans="1:18" ht="15" thickBot="1">
      <c r="A375" s="320" t="s">
        <v>888</v>
      </c>
      <c r="B375" s="321"/>
      <c r="C375" s="321"/>
      <c r="D375" s="321"/>
      <c r="E375" s="322"/>
      <c r="F375" s="248"/>
      <c r="G375" s="229">
        <v>1386721</v>
      </c>
    </row>
    <row r="376" spans="1:18" ht="14.25">
      <c r="A376" s="316" t="s">
        <v>889</v>
      </c>
      <c r="B376" s="317"/>
      <c r="C376" s="317"/>
      <c r="D376" s="317"/>
      <c r="E376" s="317"/>
      <c r="F376" s="317"/>
      <c r="G376" s="317"/>
      <c r="H376" s="317"/>
      <c r="I376" s="317"/>
      <c r="J376" s="317"/>
      <c r="K376" s="317"/>
      <c r="L376" s="317"/>
      <c r="M376" s="317"/>
      <c r="N376" s="317"/>
      <c r="O376" s="317"/>
      <c r="P376" s="317"/>
      <c r="Q376" s="317"/>
      <c r="R376" s="317"/>
    </row>
    <row r="377" spans="1:18" ht="14.25">
      <c r="A377" s="318" t="s">
        <v>890</v>
      </c>
      <c r="B377" s="317"/>
      <c r="C377" s="317"/>
      <c r="D377" s="317"/>
      <c r="E377" s="317"/>
      <c r="F377" s="317"/>
      <c r="G377" s="317"/>
      <c r="H377" s="317"/>
      <c r="I377" s="317"/>
      <c r="J377" s="317"/>
      <c r="K377" s="317"/>
      <c r="L377" s="317"/>
      <c r="M377" s="317"/>
      <c r="N377" s="317"/>
      <c r="O377" s="317"/>
      <c r="P377" s="317"/>
      <c r="Q377" s="317"/>
      <c r="R377" s="317"/>
    </row>
    <row r="378" spans="1:18" ht="14.25">
      <c r="A378" s="316" t="s">
        <v>891</v>
      </c>
      <c r="B378" s="317"/>
      <c r="C378" s="317"/>
      <c r="D378" s="317"/>
      <c r="E378" s="317"/>
      <c r="F378" s="317"/>
      <c r="G378" s="317"/>
      <c r="H378" s="317"/>
      <c r="I378" s="317"/>
      <c r="J378" s="317"/>
      <c r="K378" s="317"/>
      <c r="L378" s="317"/>
      <c r="M378" s="317"/>
      <c r="N378" s="317"/>
      <c r="O378" s="317"/>
      <c r="P378" s="317"/>
      <c r="Q378" s="317"/>
      <c r="R378" s="317"/>
    </row>
    <row r="379" spans="1:18" ht="14.25">
      <c r="A379" s="316" t="s">
        <v>892</v>
      </c>
      <c r="B379" s="317"/>
      <c r="C379" s="317"/>
      <c r="D379" s="317"/>
      <c r="E379" s="317"/>
      <c r="F379" s="317"/>
      <c r="G379" s="317"/>
      <c r="H379" s="317"/>
      <c r="I379" s="317"/>
      <c r="J379" s="317"/>
      <c r="K379" s="317"/>
      <c r="L379" s="317"/>
      <c r="M379" s="317"/>
      <c r="N379" s="317"/>
      <c r="O379" s="317"/>
      <c r="P379" s="317"/>
      <c r="Q379" s="317"/>
      <c r="R379" s="317"/>
    </row>
    <row r="380" spans="1:18" ht="14.25">
      <c r="A380" s="318" t="s">
        <v>893</v>
      </c>
      <c r="B380" s="317"/>
      <c r="C380" s="317"/>
      <c r="D380" s="317"/>
      <c r="E380" s="317"/>
      <c r="F380" s="317"/>
      <c r="G380" s="317"/>
      <c r="H380" s="317"/>
      <c r="I380" s="317"/>
      <c r="J380" s="317"/>
      <c r="K380" s="317"/>
      <c r="L380" s="317"/>
      <c r="M380" s="317"/>
      <c r="N380" s="317"/>
      <c r="O380" s="317"/>
      <c r="P380" s="317"/>
      <c r="Q380" s="317"/>
      <c r="R380" s="317"/>
    </row>
  </sheetData>
  <mergeCells count="10">
    <mergeCell ref="P4:R4"/>
    <mergeCell ref="A375:E375"/>
    <mergeCell ref="A1:R1"/>
    <mergeCell ref="C2:O2"/>
    <mergeCell ref="C3:O3"/>
    <mergeCell ref="A376:R376"/>
    <mergeCell ref="A377:R377"/>
    <mergeCell ref="A378:R378"/>
    <mergeCell ref="A379:R379"/>
    <mergeCell ref="A380:R38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76"/>
  <sheetViews>
    <sheetView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G12" sqref="G12"/>
    </sheetView>
  </sheetViews>
  <sheetFormatPr defaultRowHeight="24"/>
  <cols>
    <col min="1" max="1" width="10.75" style="182" customWidth="1"/>
    <col min="2" max="2" width="26.625" style="182" customWidth="1"/>
    <col min="3" max="3" width="15.5" style="182" customWidth="1"/>
    <col min="4" max="10" width="11.625" style="182" customWidth="1"/>
    <col min="11" max="11" width="11.625" style="183" customWidth="1"/>
    <col min="12" max="28" width="11.625" style="182" customWidth="1"/>
    <col min="29" max="16384" width="9" style="182"/>
  </cols>
  <sheetData>
    <row r="1" spans="1:28" ht="30.75">
      <c r="B1" s="192" t="s">
        <v>476</v>
      </c>
      <c r="C1" s="192"/>
    </row>
    <row r="2" spans="1:28">
      <c r="C2" s="191" t="s">
        <v>482</v>
      </c>
      <c r="D2" s="186">
        <v>1</v>
      </c>
      <c r="E2" s="186">
        <v>2</v>
      </c>
      <c r="F2" s="186">
        <v>3</v>
      </c>
      <c r="G2" s="186">
        <v>4</v>
      </c>
      <c r="H2" s="186">
        <v>5</v>
      </c>
      <c r="I2" s="186">
        <v>6</v>
      </c>
      <c r="J2" s="186">
        <v>7</v>
      </c>
      <c r="K2" s="186">
        <v>8</v>
      </c>
      <c r="L2" s="186">
        <v>9</v>
      </c>
      <c r="M2" s="186">
        <v>10</v>
      </c>
      <c r="N2" s="186">
        <v>11</v>
      </c>
      <c r="O2" s="186">
        <v>12</v>
      </c>
      <c r="P2" s="186">
        <v>13</v>
      </c>
      <c r="Q2" s="186">
        <v>14</v>
      </c>
      <c r="R2" s="186">
        <v>15</v>
      </c>
      <c r="S2" s="186">
        <v>16</v>
      </c>
      <c r="T2" s="186">
        <v>17</v>
      </c>
      <c r="U2" s="186">
        <v>18</v>
      </c>
      <c r="V2" s="186">
        <v>19</v>
      </c>
      <c r="W2" s="186">
        <v>20</v>
      </c>
      <c r="X2" s="186">
        <v>21</v>
      </c>
      <c r="Y2" s="186">
        <v>22</v>
      </c>
      <c r="Z2" s="186">
        <v>23</v>
      </c>
      <c r="AA2" s="186">
        <v>24</v>
      </c>
      <c r="AB2" s="186">
        <v>25</v>
      </c>
    </row>
    <row r="3" spans="1:28" s="186" customFormat="1">
      <c r="D3" s="195" t="s">
        <v>256</v>
      </c>
      <c r="E3" s="195" t="s">
        <v>257</v>
      </c>
      <c r="F3" s="195" t="s">
        <v>258</v>
      </c>
      <c r="G3" s="195" t="s">
        <v>259</v>
      </c>
      <c r="H3" s="195" t="s">
        <v>260</v>
      </c>
      <c r="I3" s="195" t="s">
        <v>261</v>
      </c>
      <c r="J3" s="195" t="s">
        <v>262</v>
      </c>
      <c r="K3" s="196" t="s">
        <v>263</v>
      </c>
      <c r="L3" s="195" t="s">
        <v>266</v>
      </c>
      <c r="M3" s="195" t="s">
        <v>265</v>
      </c>
      <c r="N3" s="195" t="s">
        <v>267</v>
      </c>
      <c r="O3" s="195" t="s">
        <v>264</v>
      </c>
      <c r="P3" s="195" t="s">
        <v>268</v>
      </c>
      <c r="Q3" s="195" t="s">
        <v>269</v>
      </c>
      <c r="R3" s="195" t="s">
        <v>273</v>
      </c>
      <c r="S3" s="195" t="s">
        <v>271</v>
      </c>
      <c r="T3" s="195" t="s">
        <v>270</v>
      </c>
      <c r="U3" s="195" t="s">
        <v>274</v>
      </c>
      <c r="V3" s="195" t="s">
        <v>272</v>
      </c>
      <c r="W3" s="195" t="s">
        <v>275</v>
      </c>
      <c r="X3" s="195" t="s">
        <v>279</v>
      </c>
      <c r="Y3" s="195" t="s">
        <v>277</v>
      </c>
      <c r="Z3" s="195" t="s">
        <v>278</v>
      </c>
      <c r="AA3" s="195" t="s">
        <v>276</v>
      </c>
      <c r="AB3" s="195" t="s">
        <v>280</v>
      </c>
    </row>
    <row r="4" spans="1:28">
      <c r="A4" s="184"/>
      <c r="B4" s="193" t="s">
        <v>473</v>
      </c>
      <c r="C4" s="207">
        <f>C5+C6</f>
        <v>1874548</v>
      </c>
      <c r="D4" s="187">
        <f>D5+D6</f>
        <v>223721</v>
      </c>
      <c r="E4" s="187">
        <f t="shared" ref="E4:AB4" si="0">E5+E6</f>
        <v>85025</v>
      </c>
      <c r="F4" s="187">
        <f t="shared" si="0"/>
        <v>108153</v>
      </c>
      <c r="G4" s="187">
        <f t="shared" si="0"/>
        <v>27419</v>
      </c>
      <c r="H4" s="187">
        <f t="shared" si="0"/>
        <v>33130</v>
      </c>
      <c r="I4" s="187">
        <f t="shared" si="0"/>
        <v>27912</v>
      </c>
      <c r="J4" s="187">
        <f t="shared" si="0"/>
        <v>122733</v>
      </c>
      <c r="K4" s="187">
        <f t="shared" si="0"/>
        <v>81699</v>
      </c>
      <c r="L4" s="187">
        <f t="shared" si="0"/>
        <v>38129</v>
      </c>
      <c r="M4" s="187">
        <f t="shared" si="0"/>
        <v>46990</v>
      </c>
      <c r="N4" s="187">
        <f t="shared" si="0"/>
        <v>41433</v>
      </c>
      <c r="O4" s="187">
        <f t="shared" si="0"/>
        <v>70904</v>
      </c>
      <c r="P4" s="187">
        <f t="shared" si="0"/>
        <v>162878</v>
      </c>
      <c r="Q4" s="187">
        <f t="shared" si="0"/>
        <v>132603</v>
      </c>
      <c r="R4" s="187">
        <f t="shared" si="0"/>
        <v>38199</v>
      </c>
      <c r="S4" s="187">
        <f t="shared" si="0"/>
        <v>55108</v>
      </c>
      <c r="T4" s="187">
        <f t="shared" si="0"/>
        <v>54431</v>
      </c>
      <c r="U4" s="187">
        <f t="shared" si="0"/>
        <v>31206</v>
      </c>
      <c r="V4" s="187">
        <f t="shared" si="0"/>
        <v>27280</v>
      </c>
      <c r="W4" s="187">
        <f t="shared" si="0"/>
        <v>178283</v>
      </c>
      <c r="X4" s="187">
        <f t="shared" si="0"/>
        <v>29201</v>
      </c>
      <c r="Y4" s="187">
        <f t="shared" si="0"/>
        <v>70957</v>
      </c>
      <c r="Z4" s="187">
        <f t="shared" si="0"/>
        <v>33322</v>
      </c>
      <c r="AA4" s="187">
        <f t="shared" si="0"/>
        <v>58779</v>
      </c>
      <c r="AB4" s="187">
        <f t="shared" si="0"/>
        <v>95053</v>
      </c>
    </row>
    <row r="5" spans="1:28">
      <c r="A5" s="184"/>
      <c r="B5" s="194" t="s">
        <v>474</v>
      </c>
      <c r="C5" s="208">
        <f>SUM(D5:AB5)</f>
        <v>937766</v>
      </c>
      <c r="D5" s="188">
        <f t="shared" ref="D5:AB5" si="1">D7+D9+D11+D13+D15+D20+D25+D27+D29+D31+D36+D38+D40+D42+D44+D52+D54+D56+D58+D60+D65+D67+D69+D71+D73+D78+D80+D82+D84+D86+D91+D93+D95+D97+D99+D104+D106+D108+D110+D112+D117+D119+D121+D123+D125+D130+D132+D134+D136+D138+D143+D145+D147+D149+D151+D156+D158+D160+D162+D164+D169+D171+D173+D175+D177+D182+D184+D186+D188+D190+D195+D197+D199+D201+D203+D208+D210+D212+D214+D216+D218+D220+D222+D224+D226+D228+D230+D232+D234+D236+D238+D240+D242+D244+D246+D248+D250+D252+D254+D256+D258+D260+D268+D271+D273+D275</f>
        <v>107267</v>
      </c>
      <c r="E5" s="188">
        <f t="shared" si="1"/>
        <v>42549</v>
      </c>
      <c r="F5" s="188">
        <f t="shared" si="1"/>
        <v>53633</v>
      </c>
      <c r="G5" s="188">
        <f t="shared" si="1"/>
        <v>13816</v>
      </c>
      <c r="H5" s="188">
        <f t="shared" si="1"/>
        <v>16807</v>
      </c>
      <c r="I5" s="188">
        <f t="shared" si="1"/>
        <v>14067</v>
      </c>
      <c r="J5" s="188">
        <f t="shared" si="1"/>
        <v>61533</v>
      </c>
      <c r="K5" s="188">
        <f t="shared" si="1"/>
        <v>40924</v>
      </c>
      <c r="L5" s="188">
        <f t="shared" si="1"/>
        <v>19179</v>
      </c>
      <c r="M5" s="188">
        <f t="shared" si="1"/>
        <v>23820</v>
      </c>
      <c r="N5" s="188">
        <f t="shared" si="1"/>
        <v>20768</v>
      </c>
      <c r="O5" s="188">
        <f t="shared" si="1"/>
        <v>35765</v>
      </c>
      <c r="P5" s="188">
        <f t="shared" si="1"/>
        <v>82215</v>
      </c>
      <c r="Q5" s="188">
        <f t="shared" si="1"/>
        <v>66452</v>
      </c>
      <c r="R5" s="188">
        <f t="shared" si="1"/>
        <v>19366</v>
      </c>
      <c r="S5" s="188">
        <f t="shared" si="1"/>
        <v>27893</v>
      </c>
      <c r="T5" s="188">
        <f t="shared" si="1"/>
        <v>27251</v>
      </c>
      <c r="U5" s="188">
        <f t="shared" si="1"/>
        <v>15727</v>
      </c>
      <c r="V5" s="188">
        <f t="shared" si="1"/>
        <v>13928</v>
      </c>
      <c r="W5" s="188">
        <f t="shared" si="1"/>
        <v>89350</v>
      </c>
      <c r="X5" s="188">
        <f t="shared" si="1"/>
        <v>14771</v>
      </c>
      <c r="Y5" s="188">
        <f t="shared" si="1"/>
        <v>35880</v>
      </c>
      <c r="Z5" s="188">
        <f t="shared" si="1"/>
        <v>16834</v>
      </c>
      <c r="AA5" s="188">
        <f t="shared" si="1"/>
        <v>29798</v>
      </c>
      <c r="AB5" s="188">
        <f t="shared" si="1"/>
        <v>48173</v>
      </c>
    </row>
    <row r="6" spans="1:28">
      <c r="A6" s="184"/>
      <c r="B6" s="194" t="s">
        <v>475</v>
      </c>
      <c r="C6" s="208">
        <f>SUM(D6:AB6)</f>
        <v>936782</v>
      </c>
      <c r="D6" s="188">
        <f t="shared" ref="D6:AB6" si="2">D8+D10+D12+D14+D16+D21+D26+D28+D30+D32+D37+D39+D41+D43+D45+D53+D55+D57+D59+D61+D66+D68+D70+D72+D74+D79+D81+D83+D85+D87+D92+D94+D96+D98+D100+D105+D107+D109+D111+D113+D118+D120+D122+D124+D126+D131+D133+D135+D137+D139+D144+D146+D148+D150+D152+D157+D159+D161+D163+D165+D170+D172+D174+D176+D178+D183+D185+D187+D189+D191+D196+D198+D200+D202+D204+D209+D211+D213+D215+D217+D219+D221+D223+D225+D227+D229+D231+D233+D235+D237+D239+D241+D243+D245+D247+D249+D251+D253+D255+D257+D259+D261+D269+D272+D274+D276</f>
        <v>116454</v>
      </c>
      <c r="E6" s="188">
        <f t="shared" si="2"/>
        <v>42476</v>
      </c>
      <c r="F6" s="188">
        <f t="shared" si="2"/>
        <v>54520</v>
      </c>
      <c r="G6" s="188">
        <f t="shared" si="2"/>
        <v>13603</v>
      </c>
      <c r="H6" s="188">
        <f t="shared" si="2"/>
        <v>16323</v>
      </c>
      <c r="I6" s="188">
        <f t="shared" si="2"/>
        <v>13845</v>
      </c>
      <c r="J6" s="188">
        <f t="shared" si="2"/>
        <v>61200</v>
      </c>
      <c r="K6" s="188">
        <f t="shared" si="2"/>
        <v>40775</v>
      </c>
      <c r="L6" s="188">
        <f t="shared" si="2"/>
        <v>18950</v>
      </c>
      <c r="M6" s="188">
        <f t="shared" si="2"/>
        <v>23170</v>
      </c>
      <c r="N6" s="188">
        <f t="shared" si="2"/>
        <v>20665</v>
      </c>
      <c r="O6" s="188">
        <f t="shared" si="2"/>
        <v>35139</v>
      </c>
      <c r="P6" s="188">
        <f t="shared" si="2"/>
        <v>80663</v>
      </c>
      <c r="Q6" s="188">
        <f t="shared" si="2"/>
        <v>66151</v>
      </c>
      <c r="R6" s="188">
        <f t="shared" si="2"/>
        <v>18833</v>
      </c>
      <c r="S6" s="188">
        <f t="shared" si="2"/>
        <v>27215</v>
      </c>
      <c r="T6" s="188">
        <f t="shared" si="2"/>
        <v>27180</v>
      </c>
      <c r="U6" s="188">
        <f t="shared" si="2"/>
        <v>15479</v>
      </c>
      <c r="V6" s="188">
        <f t="shared" si="2"/>
        <v>13352</v>
      </c>
      <c r="W6" s="188">
        <f t="shared" si="2"/>
        <v>88933</v>
      </c>
      <c r="X6" s="188">
        <f t="shared" si="2"/>
        <v>14430</v>
      </c>
      <c r="Y6" s="188">
        <f t="shared" si="2"/>
        <v>35077</v>
      </c>
      <c r="Z6" s="188">
        <f t="shared" si="2"/>
        <v>16488</v>
      </c>
      <c r="AA6" s="188">
        <f t="shared" si="2"/>
        <v>28981</v>
      </c>
      <c r="AB6" s="188">
        <f t="shared" si="2"/>
        <v>46880</v>
      </c>
    </row>
    <row r="7" spans="1:28">
      <c r="A7" s="184" t="s">
        <v>291</v>
      </c>
      <c r="B7" s="184" t="s">
        <v>292</v>
      </c>
      <c r="C7" s="184"/>
      <c r="D7" s="185">
        <v>1027</v>
      </c>
      <c r="E7" s="185">
        <v>378</v>
      </c>
      <c r="F7" s="185">
        <v>406</v>
      </c>
      <c r="G7" s="185">
        <v>124</v>
      </c>
      <c r="H7" s="185">
        <v>177</v>
      </c>
      <c r="I7" s="185">
        <v>124</v>
      </c>
      <c r="J7" s="185">
        <v>542</v>
      </c>
      <c r="K7" s="185">
        <v>447</v>
      </c>
      <c r="L7" s="185">
        <v>196</v>
      </c>
      <c r="M7" s="185">
        <v>238</v>
      </c>
      <c r="N7" s="185">
        <v>176</v>
      </c>
      <c r="O7" s="185">
        <v>335</v>
      </c>
      <c r="P7" s="185">
        <v>796</v>
      </c>
      <c r="Q7" s="185">
        <v>626</v>
      </c>
      <c r="R7" s="185">
        <v>223</v>
      </c>
      <c r="S7" s="185">
        <v>336</v>
      </c>
      <c r="T7" s="185">
        <v>272</v>
      </c>
      <c r="U7" s="185">
        <v>177</v>
      </c>
      <c r="V7" s="185">
        <v>167</v>
      </c>
      <c r="W7" s="185">
        <v>899</v>
      </c>
      <c r="X7" s="185">
        <v>151</v>
      </c>
      <c r="Y7" s="185">
        <v>372</v>
      </c>
      <c r="Z7" s="185">
        <v>175</v>
      </c>
      <c r="AA7" s="185">
        <v>325</v>
      </c>
      <c r="AB7" s="185">
        <v>524</v>
      </c>
    </row>
    <row r="8" spans="1:28">
      <c r="A8" s="184" t="s">
        <v>293</v>
      </c>
      <c r="B8" s="184" t="s">
        <v>292</v>
      </c>
      <c r="C8" s="184"/>
      <c r="D8" s="185">
        <v>929</v>
      </c>
      <c r="E8" s="185">
        <v>320</v>
      </c>
      <c r="F8" s="185">
        <v>402</v>
      </c>
      <c r="G8" s="185">
        <v>125</v>
      </c>
      <c r="H8" s="185">
        <v>155</v>
      </c>
      <c r="I8" s="185">
        <v>130</v>
      </c>
      <c r="J8" s="185">
        <v>466</v>
      </c>
      <c r="K8" s="185">
        <v>417</v>
      </c>
      <c r="L8" s="185">
        <v>153</v>
      </c>
      <c r="M8" s="185">
        <v>217</v>
      </c>
      <c r="N8" s="185">
        <v>191</v>
      </c>
      <c r="O8" s="185">
        <v>337</v>
      </c>
      <c r="P8" s="185">
        <v>758</v>
      </c>
      <c r="Q8" s="185">
        <v>604</v>
      </c>
      <c r="R8" s="185">
        <v>208</v>
      </c>
      <c r="S8" s="185">
        <v>327</v>
      </c>
      <c r="T8" s="185">
        <v>263</v>
      </c>
      <c r="U8" s="185">
        <v>179</v>
      </c>
      <c r="V8" s="185">
        <v>132</v>
      </c>
      <c r="W8" s="185">
        <v>808</v>
      </c>
      <c r="X8" s="185">
        <v>159</v>
      </c>
      <c r="Y8" s="185">
        <v>364</v>
      </c>
      <c r="Z8" s="185">
        <v>167</v>
      </c>
      <c r="AA8" s="185">
        <v>291</v>
      </c>
      <c r="AB8" s="185">
        <v>500</v>
      </c>
    </row>
    <row r="9" spans="1:28">
      <c r="A9" s="184" t="s">
        <v>291</v>
      </c>
      <c r="B9" s="184" t="s">
        <v>294</v>
      </c>
      <c r="C9" s="184"/>
      <c r="D9" s="185">
        <v>1022</v>
      </c>
      <c r="E9" s="185">
        <v>370</v>
      </c>
      <c r="F9" s="185">
        <v>525</v>
      </c>
      <c r="G9" s="185">
        <v>134</v>
      </c>
      <c r="H9" s="185">
        <v>197</v>
      </c>
      <c r="I9" s="185">
        <v>158</v>
      </c>
      <c r="J9" s="185">
        <v>610</v>
      </c>
      <c r="K9" s="185">
        <v>507</v>
      </c>
      <c r="L9" s="185">
        <v>235</v>
      </c>
      <c r="M9" s="185">
        <v>273</v>
      </c>
      <c r="N9" s="185">
        <v>199</v>
      </c>
      <c r="O9" s="185">
        <v>399</v>
      </c>
      <c r="P9" s="185">
        <v>825</v>
      </c>
      <c r="Q9" s="185">
        <v>669</v>
      </c>
      <c r="R9" s="185">
        <v>239</v>
      </c>
      <c r="S9" s="185">
        <v>325</v>
      </c>
      <c r="T9" s="185">
        <v>245</v>
      </c>
      <c r="U9" s="185">
        <v>161</v>
      </c>
      <c r="V9" s="185">
        <v>176</v>
      </c>
      <c r="W9" s="185">
        <v>1000</v>
      </c>
      <c r="X9" s="185">
        <v>182</v>
      </c>
      <c r="Y9" s="185">
        <v>459</v>
      </c>
      <c r="Z9" s="185">
        <v>158</v>
      </c>
      <c r="AA9" s="185">
        <v>350</v>
      </c>
      <c r="AB9" s="185">
        <v>581</v>
      </c>
    </row>
    <row r="10" spans="1:28">
      <c r="A10" s="184" t="s">
        <v>293</v>
      </c>
      <c r="B10" s="184" t="s">
        <v>294</v>
      </c>
      <c r="C10" s="184"/>
      <c r="D10" s="185">
        <v>1066</v>
      </c>
      <c r="E10" s="185">
        <v>405</v>
      </c>
      <c r="F10" s="185">
        <v>448</v>
      </c>
      <c r="G10" s="185">
        <v>127</v>
      </c>
      <c r="H10" s="185">
        <v>189</v>
      </c>
      <c r="I10" s="185">
        <v>150</v>
      </c>
      <c r="J10" s="185">
        <v>574</v>
      </c>
      <c r="K10" s="185">
        <v>454</v>
      </c>
      <c r="L10" s="185">
        <v>183</v>
      </c>
      <c r="M10" s="185">
        <v>237</v>
      </c>
      <c r="N10" s="185">
        <v>202</v>
      </c>
      <c r="O10" s="185">
        <v>377</v>
      </c>
      <c r="P10" s="185">
        <v>785</v>
      </c>
      <c r="Q10" s="185">
        <v>664</v>
      </c>
      <c r="R10" s="185">
        <v>208</v>
      </c>
      <c r="S10" s="185">
        <v>323</v>
      </c>
      <c r="T10" s="185">
        <v>264</v>
      </c>
      <c r="U10" s="185">
        <v>161</v>
      </c>
      <c r="V10" s="185">
        <v>172</v>
      </c>
      <c r="W10" s="185">
        <v>863</v>
      </c>
      <c r="X10" s="185">
        <v>153</v>
      </c>
      <c r="Y10" s="185">
        <v>401</v>
      </c>
      <c r="Z10" s="185">
        <v>168</v>
      </c>
      <c r="AA10" s="185">
        <v>297</v>
      </c>
      <c r="AB10" s="185">
        <v>537</v>
      </c>
    </row>
    <row r="11" spans="1:28">
      <c r="A11" s="184" t="s">
        <v>291</v>
      </c>
      <c r="B11" s="184" t="s">
        <v>295</v>
      </c>
      <c r="C11" s="184"/>
      <c r="D11" s="185">
        <v>1144</v>
      </c>
      <c r="E11" s="185">
        <v>404</v>
      </c>
      <c r="F11" s="185">
        <v>504</v>
      </c>
      <c r="G11" s="185">
        <v>164</v>
      </c>
      <c r="H11" s="185">
        <v>196</v>
      </c>
      <c r="I11" s="185">
        <v>155</v>
      </c>
      <c r="J11" s="185">
        <v>604</v>
      </c>
      <c r="K11" s="185">
        <v>464</v>
      </c>
      <c r="L11" s="185">
        <v>207</v>
      </c>
      <c r="M11" s="185">
        <v>302</v>
      </c>
      <c r="N11" s="185">
        <v>205</v>
      </c>
      <c r="O11" s="185">
        <v>404</v>
      </c>
      <c r="P11" s="185">
        <v>820</v>
      </c>
      <c r="Q11" s="185">
        <v>752</v>
      </c>
      <c r="R11" s="185">
        <v>231</v>
      </c>
      <c r="S11" s="185">
        <v>349</v>
      </c>
      <c r="T11" s="185">
        <v>283</v>
      </c>
      <c r="U11" s="185">
        <v>184</v>
      </c>
      <c r="V11" s="185">
        <v>176</v>
      </c>
      <c r="W11" s="185">
        <v>963</v>
      </c>
      <c r="X11" s="185">
        <v>159</v>
      </c>
      <c r="Y11" s="185">
        <v>431</v>
      </c>
      <c r="Z11" s="185">
        <v>192</v>
      </c>
      <c r="AA11" s="185">
        <v>346</v>
      </c>
      <c r="AB11" s="185">
        <v>551</v>
      </c>
    </row>
    <row r="12" spans="1:28">
      <c r="A12" s="184" t="s">
        <v>293</v>
      </c>
      <c r="B12" s="184" t="s">
        <v>295</v>
      </c>
      <c r="C12" s="184"/>
      <c r="D12" s="185">
        <v>1049</v>
      </c>
      <c r="E12" s="185">
        <v>414</v>
      </c>
      <c r="F12" s="185">
        <v>508</v>
      </c>
      <c r="G12" s="185">
        <v>140</v>
      </c>
      <c r="H12" s="185">
        <v>181</v>
      </c>
      <c r="I12" s="185">
        <v>151</v>
      </c>
      <c r="J12" s="185">
        <v>587</v>
      </c>
      <c r="K12" s="185">
        <v>505</v>
      </c>
      <c r="L12" s="185">
        <v>225</v>
      </c>
      <c r="M12" s="185">
        <v>252</v>
      </c>
      <c r="N12" s="185">
        <v>208</v>
      </c>
      <c r="O12" s="185">
        <v>387</v>
      </c>
      <c r="P12" s="185">
        <v>794</v>
      </c>
      <c r="Q12" s="185">
        <v>657</v>
      </c>
      <c r="R12" s="185">
        <v>229</v>
      </c>
      <c r="S12" s="185">
        <v>340</v>
      </c>
      <c r="T12" s="185">
        <v>243</v>
      </c>
      <c r="U12" s="185">
        <v>148</v>
      </c>
      <c r="V12" s="185">
        <v>154</v>
      </c>
      <c r="W12" s="185">
        <v>927</v>
      </c>
      <c r="X12" s="185">
        <v>137</v>
      </c>
      <c r="Y12" s="185">
        <v>424</v>
      </c>
      <c r="Z12" s="185">
        <v>192</v>
      </c>
      <c r="AA12" s="185">
        <v>336</v>
      </c>
      <c r="AB12" s="185">
        <v>502</v>
      </c>
    </row>
    <row r="13" spans="1:28">
      <c r="A13" s="184" t="s">
        <v>291</v>
      </c>
      <c r="B13" s="184" t="s">
        <v>296</v>
      </c>
      <c r="C13" s="184"/>
      <c r="D13" s="185">
        <v>1205</v>
      </c>
      <c r="E13" s="185">
        <v>398</v>
      </c>
      <c r="F13" s="185">
        <v>491</v>
      </c>
      <c r="G13" s="185">
        <v>135</v>
      </c>
      <c r="H13" s="185">
        <v>172</v>
      </c>
      <c r="I13" s="185">
        <v>160</v>
      </c>
      <c r="J13" s="185">
        <v>640</v>
      </c>
      <c r="K13" s="185">
        <v>484</v>
      </c>
      <c r="L13" s="185">
        <v>229</v>
      </c>
      <c r="M13" s="185">
        <v>283</v>
      </c>
      <c r="N13" s="185">
        <v>195</v>
      </c>
      <c r="O13" s="185">
        <v>420</v>
      </c>
      <c r="P13" s="185">
        <v>802</v>
      </c>
      <c r="Q13" s="185">
        <v>715</v>
      </c>
      <c r="R13" s="185">
        <v>271</v>
      </c>
      <c r="S13" s="185">
        <v>341</v>
      </c>
      <c r="T13" s="185">
        <v>271</v>
      </c>
      <c r="U13" s="185">
        <v>152</v>
      </c>
      <c r="V13" s="185">
        <v>173</v>
      </c>
      <c r="W13" s="185">
        <v>1026</v>
      </c>
      <c r="X13" s="185">
        <v>166</v>
      </c>
      <c r="Y13" s="185">
        <v>447</v>
      </c>
      <c r="Z13" s="185">
        <v>192</v>
      </c>
      <c r="AA13" s="185">
        <v>373</v>
      </c>
      <c r="AB13" s="185">
        <v>577</v>
      </c>
    </row>
    <row r="14" spans="1:28">
      <c r="A14" s="184" t="s">
        <v>293</v>
      </c>
      <c r="B14" s="184" t="s">
        <v>296</v>
      </c>
      <c r="C14" s="184"/>
      <c r="D14" s="185">
        <v>1183</v>
      </c>
      <c r="E14" s="185">
        <v>419</v>
      </c>
      <c r="F14" s="185">
        <v>514</v>
      </c>
      <c r="G14" s="185">
        <v>140</v>
      </c>
      <c r="H14" s="185">
        <v>195</v>
      </c>
      <c r="I14" s="185">
        <v>157</v>
      </c>
      <c r="J14" s="185">
        <v>611</v>
      </c>
      <c r="K14" s="185">
        <v>478</v>
      </c>
      <c r="L14" s="185">
        <v>235</v>
      </c>
      <c r="M14" s="185">
        <v>273</v>
      </c>
      <c r="N14" s="185">
        <v>213</v>
      </c>
      <c r="O14" s="185">
        <v>372</v>
      </c>
      <c r="P14" s="185">
        <v>762</v>
      </c>
      <c r="Q14" s="185">
        <v>710</v>
      </c>
      <c r="R14" s="185">
        <v>269</v>
      </c>
      <c r="S14" s="185">
        <v>332</v>
      </c>
      <c r="T14" s="185">
        <v>292</v>
      </c>
      <c r="U14" s="185">
        <v>183</v>
      </c>
      <c r="V14" s="185">
        <v>136</v>
      </c>
      <c r="W14" s="185">
        <v>982</v>
      </c>
      <c r="X14" s="185">
        <v>158</v>
      </c>
      <c r="Y14" s="185">
        <v>439</v>
      </c>
      <c r="Z14" s="185">
        <v>201</v>
      </c>
      <c r="AA14" s="185">
        <v>306</v>
      </c>
      <c r="AB14" s="185">
        <v>530</v>
      </c>
    </row>
    <row r="15" spans="1:28">
      <c r="A15" s="184" t="s">
        <v>291</v>
      </c>
      <c r="B15" s="184" t="s">
        <v>297</v>
      </c>
      <c r="C15" s="184"/>
      <c r="D15" s="185">
        <v>1309</v>
      </c>
      <c r="E15" s="185">
        <v>428</v>
      </c>
      <c r="F15" s="185">
        <v>512</v>
      </c>
      <c r="G15" s="185">
        <v>177</v>
      </c>
      <c r="H15" s="185">
        <v>225</v>
      </c>
      <c r="I15" s="185">
        <v>149</v>
      </c>
      <c r="J15" s="185">
        <v>656</v>
      </c>
      <c r="K15" s="185">
        <v>504</v>
      </c>
      <c r="L15" s="185">
        <v>235</v>
      </c>
      <c r="M15" s="185">
        <v>280</v>
      </c>
      <c r="N15" s="185">
        <v>219</v>
      </c>
      <c r="O15" s="185">
        <v>388</v>
      </c>
      <c r="P15" s="185">
        <v>860</v>
      </c>
      <c r="Q15" s="185">
        <v>767</v>
      </c>
      <c r="R15" s="185">
        <v>272</v>
      </c>
      <c r="S15" s="185">
        <v>403</v>
      </c>
      <c r="T15" s="185">
        <v>328</v>
      </c>
      <c r="U15" s="185">
        <v>203</v>
      </c>
      <c r="V15" s="185">
        <v>199</v>
      </c>
      <c r="W15" s="185">
        <v>1064</v>
      </c>
      <c r="X15" s="185">
        <v>193</v>
      </c>
      <c r="Y15" s="185">
        <v>449</v>
      </c>
      <c r="Z15" s="185">
        <v>209</v>
      </c>
      <c r="AA15" s="185">
        <v>361</v>
      </c>
      <c r="AB15" s="185">
        <v>587</v>
      </c>
    </row>
    <row r="16" spans="1:28" ht="21.75" customHeight="1">
      <c r="A16" s="184" t="s">
        <v>293</v>
      </c>
      <c r="B16" s="184" t="s">
        <v>297</v>
      </c>
      <c r="C16" s="184"/>
      <c r="D16" s="185">
        <v>1156</v>
      </c>
      <c r="E16" s="185">
        <v>435</v>
      </c>
      <c r="F16" s="185">
        <v>491</v>
      </c>
      <c r="G16" s="185">
        <v>161</v>
      </c>
      <c r="H16" s="185">
        <v>194</v>
      </c>
      <c r="I16" s="185">
        <v>143</v>
      </c>
      <c r="J16" s="185">
        <v>621</v>
      </c>
      <c r="K16" s="185">
        <v>545</v>
      </c>
      <c r="L16" s="185">
        <v>217</v>
      </c>
      <c r="M16" s="185">
        <v>318</v>
      </c>
      <c r="N16" s="185">
        <v>243</v>
      </c>
      <c r="O16" s="185">
        <v>418</v>
      </c>
      <c r="P16" s="185">
        <v>822</v>
      </c>
      <c r="Q16" s="185">
        <v>734</v>
      </c>
      <c r="R16" s="185">
        <v>253</v>
      </c>
      <c r="S16" s="185">
        <v>351</v>
      </c>
      <c r="T16" s="185">
        <v>314</v>
      </c>
      <c r="U16" s="185">
        <v>174</v>
      </c>
      <c r="V16" s="185">
        <v>182</v>
      </c>
      <c r="W16" s="185">
        <v>980</v>
      </c>
      <c r="X16" s="185">
        <v>183</v>
      </c>
      <c r="Y16" s="185">
        <v>458</v>
      </c>
      <c r="Z16" s="185">
        <v>193</v>
      </c>
      <c r="AA16" s="185">
        <v>378</v>
      </c>
      <c r="AB16" s="185">
        <v>575</v>
      </c>
    </row>
    <row r="17" spans="1:28" s="199" customFormat="1" ht="21.75" customHeight="1">
      <c r="A17" s="197"/>
      <c r="B17" s="197" t="s">
        <v>477</v>
      </c>
      <c r="C17" s="204">
        <f>SUM(D17:AB17)</f>
        <v>50697</v>
      </c>
      <c r="D17" s="198">
        <f>D7+D9+D11+D13+D15</f>
        <v>5707</v>
      </c>
      <c r="E17" s="198">
        <f t="shared" ref="E17:AB17" si="3">E7+E9+E11+E13+E15</f>
        <v>1978</v>
      </c>
      <c r="F17" s="198">
        <f t="shared" si="3"/>
        <v>2438</v>
      </c>
      <c r="G17" s="198">
        <f t="shared" si="3"/>
        <v>734</v>
      </c>
      <c r="H17" s="198">
        <f t="shared" si="3"/>
        <v>967</v>
      </c>
      <c r="I17" s="198">
        <f t="shared" si="3"/>
        <v>746</v>
      </c>
      <c r="J17" s="198">
        <f t="shared" si="3"/>
        <v>3052</v>
      </c>
      <c r="K17" s="198">
        <f t="shared" si="3"/>
        <v>2406</v>
      </c>
      <c r="L17" s="198">
        <f t="shared" si="3"/>
        <v>1102</v>
      </c>
      <c r="M17" s="198">
        <f t="shared" si="3"/>
        <v>1376</v>
      </c>
      <c r="N17" s="198">
        <f t="shared" si="3"/>
        <v>994</v>
      </c>
      <c r="O17" s="198">
        <f t="shared" si="3"/>
        <v>1946</v>
      </c>
      <c r="P17" s="198">
        <f t="shared" si="3"/>
        <v>4103</v>
      </c>
      <c r="Q17" s="198">
        <f t="shared" si="3"/>
        <v>3529</v>
      </c>
      <c r="R17" s="198">
        <f t="shared" si="3"/>
        <v>1236</v>
      </c>
      <c r="S17" s="198">
        <f t="shared" si="3"/>
        <v>1754</v>
      </c>
      <c r="T17" s="198">
        <f t="shared" si="3"/>
        <v>1399</v>
      </c>
      <c r="U17" s="198">
        <f t="shared" si="3"/>
        <v>877</v>
      </c>
      <c r="V17" s="198">
        <f t="shared" si="3"/>
        <v>891</v>
      </c>
      <c r="W17" s="198">
        <f t="shared" si="3"/>
        <v>4952</v>
      </c>
      <c r="X17" s="198">
        <f t="shared" si="3"/>
        <v>851</v>
      </c>
      <c r="Y17" s="198">
        <f t="shared" si="3"/>
        <v>2158</v>
      </c>
      <c r="Z17" s="198">
        <f t="shared" si="3"/>
        <v>926</v>
      </c>
      <c r="AA17" s="198">
        <f t="shared" si="3"/>
        <v>1755</v>
      </c>
      <c r="AB17" s="198">
        <f t="shared" si="3"/>
        <v>2820</v>
      </c>
    </row>
    <row r="18" spans="1:28" s="199" customFormat="1" ht="21.75" customHeight="1">
      <c r="A18" s="197"/>
      <c r="B18" s="197" t="s">
        <v>478</v>
      </c>
      <c r="C18" s="204">
        <f>SUM(D18:AB18)</f>
        <v>48329</v>
      </c>
      <c r="D18" s="198">
        <f>D8+D10+D12+D14+D16</f>
        <v>5383</v>
      </c>
      <c r="E18" s="198">
        <f t="shared" ref="E18:AB18" si="4">E8+E10+E12+E14+E16</f>
        <v>1993</v>
      </c>
      <c r="F18" s="198">
        <f t="shared" si="4"/>
        <v>2363</v>
      </c>
      <c r="G18" s="198">
        <f t="shared" si="4"/>
        <v>693</v>
      </c>
      <c r="H18" s="198">
        <f t="shared" si="4"/>
        <v>914</v>
      </c>
      <c r="I18" s="198">
        <f t="shared" si="4"/>
        <v>731</v>
      </c>
      <c r="J18" s="198">
        <f t="shared" si="4"/>
        <v>2859</v>
      </c>
      <c r="K18" s="198">
        <f t="shared" si="4"/>
        <v>2399</v>
      </c>
      <c r="L18" s="198">
        <f t="shared" si="4"/>
        <v>1013</v>
      </c>
      <c r="M18" s="198">
        <f t="shared" si="4"/>
        <v>1297</v>
      </c>
      <c r="N18" s="198">
        <f t="shared" si="4"/>
        <v>1057</v>
      </c>
      <c r="O18" s="198">
        <f t="shared" si="4"/>
        <v>1891</v>
      </c>
      <c r="P18" s="198">
        <f t="shared" si="4"/>
        <v>3921</v>
      </c>
      <c r="Q18" s="198">
        <f t="shared" si="4"/>
        <v>3369</v>
      </c>
      <c r="R18" s="198">
        <f t="shared" si="4"/>
        <v>1167</v>
      </c>
      <c r="S18" s="198">
        <f t="shared" si="4"/>
        <v>1673</v>
      </c>
      <c r="T18" s="198">
        <f t="shared" si="4"/>
        <v>1376</v>
      </c>
      <c r="U18" s="198">
        <f t="shared" si="4"/>
        <v>845</v>
      </c>
      <c r="V18" s="198">
        <f t="shared" si="4"/>
        <v>776</v>
      </c>
      <c r="W18" s="198">
        <f t="shared" si="4"/>
        <v>4560</v>
      </c>
      <c r="X18" s="198">
        <f t="shared" si="4"/>
        <v>790</v>
      </c>
      <c r="Y18" s="198">
        <f t="shared" si="4"/>
        <v>2086</v>
      </c>
      <c r="Z18" s="198">
        <f t="shared" si="4"/>
        <v>921</v>
      </c>
      <c r="AA18" s="198">
        <f t="shared" si="4"/>
        <v>1608</v>
      </c>
      <c r="AB18" s="198">
        <f t="shared" si="4"/>
        <v>2644</v>
      </c>
    </row>
    <row r="19" spans="1:28" s="199" customFormat="1" ht="21.75" customHeight="1">
      <c r="A19" s="197"/>
      <c r="B19" s="197" t="s">
        <v>290</v>
      </c>
      <c r="C19" s="204">
        <f>C17+C18</f>
        <v>99026</v>
      </c>
      <c r="D19" s="198">
        <f>D17+D18</f>
        <v>11090</v>
      </c>
      <c r="E19" s="198">
        <f t="shared" ref="E19:AB19" si="5">E17+E18</f>
        <v>3971</v>
      </c>
      <c r="F19" s="198">
        <f t="shared" si="5"/>
        <v>4801</v>
      </c>
      <c r="G19" s="198">
        <f t="shared" si="5"/>
        <v>1427</v>
      </c>
      <c r="H19" s="198">
        <f t="shared" si="5"/>
        <v>1881</v>
      </c>
      <c r="I19" s="198">
        <f t="shared" si="5"/>
        <v>1477</v>
      </c>
      <c r="J19" s="198">
        <f t="shared" si="5"/>
        <v>5911</v>
      </c>
      <c r="K19" s="198">
        <f t="shared" si="5"/>
        <v>4805</v>
      </c>
      <c r="L19" s="198">
        <f t="shared" si="5"/>
        <v>2115</v>
      </c>
      <c r="M19" s="198">
        <f t="shared" si="5"/>
        <v>2673</v>
      </c>
      <c r="N19" s="198">
        <f t="shared" si="5"/>
        <v>2051</v>
      </c>
      <c r="O19" s="198">
        <f t="shared" si="5"/>
        <v>3837</v>
      </c>
      <c r="P19" s="198">
        <f t="shared" si="5"/>
        <v>8024</v>
      </c>
      <c r="Q19" s="198">
        <f t="shared" si="5"/>
        <v>6898</v>
      </c>
      <c r="R19" s="198">
        <f t="shared" si="5"/>
        <v>2403</v>
      </c>
      <c r="S19" s="198">
        <f t="shared" si="5"/>
        <v>3427</v>
      </c>
      <c r="T19" s="198">
        <f t="shared" si="5"/>
        <v>2775</v>
      </c>
      <c r="U19" s="198">
        <f t="shared" si="5"/>
        <v>1722</v>
      </c>
      <c r="V19" s="198">
        <f t="shared" si="5"/>
        <v>1667</v>
      </c>
      <c r="W19" s="198">
        <f t="shared" si="5"/>
        <v>9512</v>
      </c>
      <c r="X19" s="198">
        <f t="shared" si="5"/>
        <v>1641</v>
      </c>
      <c r="Y19" s="198">
        <f t="shared" si="5"/>
        <v>4244</v>
      </c>
      <c r="Z19" s="198">
        <f t="shared" si="5"/>
        <v>1847</v>
      </c>
      <c r="AA19" s="198">
        <f t="shared" si="5"/>
        <v>3363</v>
      </c>
      <c r="AB19" s="198">
        <f t="shared" si="5"/>
        <v>5464</v>
      </c>
    </row>
    <row r="20" spans="1:28" ht="22.5" customHeight="1">
      <c r="A20" s="184" t="s">
        <v>291</v>
      </c>
      <c r="B20" s="184" t="s">
        <v>298</v>
      </c>
      <c r="C20" s="184"/>
      <c r="D20" s="185">
        <v>1297</v>
      </c>
      <c r="E20" s="185">
        <v>418</v>
      </c>
      <c r="F20" s="185">
        <v>577</v>
      </c>
      <c r="G20" s="185">
        <v>160</v>
      </c>
      <c r="H20" s="185">
        <v>201</v>
      </c>
      <c r="I20" s="185">
        <v>167</v>
      </c>
      <c r="J20" s="185">
        <v>693</v>
      </c>
      <c r="K20" s="185">
        <v>543</v>
      </c>
      <c r="L20" s="185">
        <v>246</v>
      </c>
      <c r="M20" s="185">
        <v>312</v>
      </c>
      <c r="N20" s="185">
        <v>230</v>
      </c>
      <c r="O20" s="185">
        <v>459</v>
      </c>
      <c r="P20" s="185">
        <v>872</v>
      </c>
      <c r="Q20" s="185">
        <v>838</v>
      </c>
      <c r="R20" s="185">
        <v>231</v>
      </c>
      <c r="S20" s="185">
        <v>378</v>
      </c>
      <c r="T20" s="185">
        <v>305</v>
      </c>
      <c r="U20" s="185">
        <v>214</v>
      </c>
      <c r="V20" s="185">
        <v>189</v>
      </c>
      <c r="W20" s="185">
        <v>1110</v>
      </c>
      <c r="X20" s="185">
        <v>181</v>
      </c>
      <c r="Y20" s="185">
        <v>515</v>
      </c>
      <c r="Z20" s="185">
        <v>212</v>
      </c>
      <c r="AA20" s="185">
        <v>355</v>
      </c>
      <c r="AB20" s="185">
        <v>620</v>
      </c>
    </row>
    <row r="21" spans="1:28">
      <c r="A21" s="184" t="s">
        <v>293</v>
      </c>
      <c r="B21" s="184" t="s">
        <v>298</v>
      </c>
      <c r="C21" s="184"/>
      <c r="D21" s="185">
        <v>1230</v>
      </c>
      <c r="E21" s="185">
        <v>405</v>
      </c>
      <c r="F21" s="185">
        <v>552</v>
      </c>
      <c r="G21" s="185">
        <v>145</v>
      </c>
      <c r="H21" s="185">
        <v>195</v>
      </c>
      <c r="I21" s="185">
        <v>183</v>
      </c>
      <c r="J21" s="185">
        <v>668</v>
      </c>
      <c r="K21" s="185">
        <v>516</v>
      </c>
      <c r="L21" s="185">
        <v>239</v>
      </c>
      <c r="M21" s="185">
        <v>294</v>
      </c>
      <c r="N21" s="185">
        <v>233</v>
      </c>
      <c r="O21" s="185">
        <v>426</v>
      </c>
      <c r="P21" s="185">
        <v>811</v>
      </c>
      <c r="Q21" s="185">
        <v>804</v>
      </c>
      <c r="R21" s="185">
        <v>271</v>
      </c>
      <c r="S21" s="185">
        <v>309</v>
      </c>
      <c r="T21" s="185">
        <v>293</v>
      </c>
      <c r="U21" s="185">
        <v>168</v>
      </c>
      <c r="V21" s="185">
        <v>170</v>
      </c>
      <c r="W21" s="185">
        <v>1053</v>
      </c>
      <c r="X21" s="185">
        <v>170</v>
      </c>
      <c r="Y21" s="185">
        <v>483</v>
      </c>
      <c r="Z21" s="185">
        <v>207</v>
      </c>
      <c r="AA21" s="185">
        <v>371</v>
      </c>
      <c r="AB21" s="185">
        <v>602</v>
      </c>
    </row>
    <row r="22" spans="1:28" s="202" customFormat="1">
      <c r="A22" s="200"/>
      <c r="B22" s="203" t="s">
        <v>428</v>
      </c>
      <c r="C22" s="205">
        <f>SUM(D22:AB22)</f>
        <v>62020</v>
      </c>
      <c r="D22" s="201">
        <f>D17+D20</f>
        <v>7004</v>
      </c>
      <c r="E22" s="201">
        <f t="shared" ref="E22:AB22" si="6">E17+E20</f>
        <v>2396</v>
      </c>
      <c r="F22" s="201">
        <f t="shared" si="6"/>
        <v>3015</v>
      </c>
      <c r="G22" s="201">
        <f t="shared" si="6"/>
        <v>894</v>
      </c>
      <c r="H22" s="201">
        <f t="shared" si="6"/>
        <v>1168</v>
      </c>
      <c r="I22" s="201">
        <f t="shared" si="6"/>
        <v>913</v>
      </c>
      <c r="J22" s="201">
        <f t="shared" si="6"/>
        <v>3745</v>
      </c>
      <c r="K22" s="201">
        <f t="shared" si="6"/>
        <v>2949</v>
      </c>
      <c r="L22" s="201">
        <f t="shared" si="6"/>
        <v>1348</v>
      </c>
      <c r="M22" s="201">
        <f t="shared" si="6"/>
        <v>1688</v>
      </c>
      <c r="N22" s="201">
        <f t="shared" si="6"/>
        <v>1224</v>
      </c>
      <c r="O22" s="201">
        <f t="shared" si="6"/>
        <v>2405</v>
      </c>
      <c r="P22" s="201">
        <f t="shared" si="6"/>
        <v>4975</v>
      </c>
      <c r="Q22" s="201">
        <f t="shared" si="6"/>
        <v>4367</v>
      </c>
      <c r="R22" s="201">
        <f t="shared" si="6"/>
        <v>1467</v>
      </c>
      <c r="S22" s="201">
        <f t="shared" si="6"/>
        <v>2132</v>
      </c>
      <c r="T22" s="201">
        <f t="shared" si="6"/>
        <v>1704</v>
      </c>
      <c r="U22" s="201">
        <f t="shared" si="6"/>
        <v>1091</v>
      </c>
      <c r="V22" s="201">
        <f t="shared" si="6"/>
        <v>1080</v>
      </c>
      <c r="W22" s="201">
        <f t="shared" si="6"/>
        <v>6062</v>
      </c>
      <c r="X22" s="201">
        <f t="shared" si="6"/>
        <v>1032</v>
      </c>
      <c r="Y22" s="201">
        <f t="shared" si="6"/>
        <v>2673</v>
      </c>
      <c r="Z22" s="201">
        <f t="shared" si="6"/>
        <v>1138</v>
      </c>
      <c r="AA22" s="201">
        <f t="shared" si="6"/>
        <v>2110</v>
      </c>
      <c r="AB22" s="201">
        <f t="shared" si="6"/>
        <v>3440</v>
      </c>
    </row>
    <row r="23" spans="1:28" s="202" customFormat="1">
      <c r="A23" s="200"/>
      <c r="B23" s="203" t="s">
        <v>429</v>
      </c>
      <c r="C23" s="205">
        <f>SUM(D23:AB23)</f>
        <v>59127</v>
      </c>
      <c r="D23" s="201">
        <f>D18+D21</f>
        <v>6613</v>
      </c>
      <c r="E23" s="201">
        <f t="shared" ref="E23:AB23" si="7">E18+E21</f>
        <v>2398</v>
      </c>
      <c r="F23" s="201">
        <f t="shared" si="7"/>
        <v>2915</v>
      </c>
      <c r="G23" s="201">
        <f t="shared" si="7"/>
        <v>838</v>
      </c>
      <c r="H23" s="201">
        <f t="shared" si="7"/>
        <v>1109</v>
      </c>
      <c r="I23" s="201">
        <f t="shared" si="7"/>
        <v>914</v>
      </c>
      <c r="J23" s="201">
        <f t="shared" si="7"/>
        <v>3527</v>
      </c>
      <c r="K23" s="201">
        <f t="shared" si="7"/>
        <v>2915</v>
      </c>
      <c r="L23" s="201">
        <f t="shared" si="7"/>
        <v>1252</v>
      </c>
      <c r="M23" s="201">
        <f t="shared" si="7"/>
        <v>1591</v>
      </c>
      <c r="N23" s="201">
        <f t="shared" si="7"/>
        <v>1290</v>
      </c>
      <c r="O23" s="201">
        <f t="shared" si="7"/>
        <v>2317</v>
      </c>
      <c r="P23" s="201">
        <f t="shared" si="7"/>
        <v>4732</v>
      </c>
      <c r="Q23" s="201">
        <f t="shared" si="7"/>
        <v>4173</v>
      </c>
      <c r="R23" s="201">
        <f t="shared" si="7"/>
        <v>1438</v>
      </c>
      <c r="S23" s="201">
        <f t="shared" si="7"/>
        <v>1982</v>
      </c>
      <c r="T23" s="201">
        <f t="shared" si="7"/>
        <v>1669</v>
      </c>
      <c r="U23" s="201">
        <f t="shared" si="7"/>
        <v>1013</v>
      </c>
      <c r="V23" s="201">
        <f t="shared" si="7"/>
        <v>946</v>
      </c>
      <c r="W23" s="201">
        <f t="shared" si="7"/>
        <v>5613</v>
      </c>
      <c r="X23" s="201">
        <f t="shared" si="7"/>
        <v>960</v>
      </c>
      <c r="Y23" s="201">
        <f t="shared" si="7"/>
        <v>2569</v>
      </c>
      <c r="Z23" s="201">
        <f t="shared" si="7"/>
        <v>1128</v>
      </c>
      <c r="AA23" s="201">
        <f t="shared" si="7"/>
        <v>1979</v>
      </c>
      <c r="AB23" s="201">
        <f t="shared" si="7"/>
        <v>3246</v>
      </c>
    </row>
    <row r="24" spans="1:28" s="202" customFormat="1">
      <c r="A24" s="200"/>
      <c r="B24" s="203" t="s">
        <v>290</v>
      </c>
      <c r="C24" s="205">
        <f>C22+C23</f>
        <v>121147</v>
      </c>
      <c r="D24" s="201">
        <f>D22+D23</f>
        <v>13617</v>
      </c>
      <c r="E24" s="201">
        <f t="shared" ref="E24:AB24" si="8">E22+E23</f>
        <v>4794</v>
      </c>
      <c r="F24" s="201">
        <f t="shared" si="8"/>
        <v>5930</v>
      </c>
      <c r="G24" s="201">
        <f t="shared" si="8"/>
        <v>1732</v>
      </c>
      <c r="H24" s="201">
        <f t="shared" si="8"/>
        <v>2277</v>
      </c>
      <c r="I24" s="201">
        <f t="shared" si="8"/>
        <v>1827</v>
      </c>
      <c r="J24" s="201">
        <f t="shared" si="8"/>
        <v>7272</v>
      </c>
      <c r="K24" s="201">
        <f t="shared" si="8"/>
        <v>5864</v>
      </c>
      <c r="L24" s="201">
        <f t="shared" si="8"/>
        <v>2600</v>
      </c>
      <c r="M24" s="201">
        <f t="shared" si="8"/>
        <v>3279</v>
      </c>
      <c r="N24" s="201">
        <f t="shared" si="8"/>
        <v>2514</v>
      </c>
      <c r="O24" s="201">
        <f t="shared" si="8"/>
        <v>4722</v>
      </c>
      <c r="P24" s="201">
        <f t="shared" si="8"/>
        <v>9707</v>
      </c>
      <c r="Q24" s="201">
        <f t="shared" si="8"/>
        <v>8540</v>
      </c>
      <c r="R24" s="201">
        <f t="shared" si="8"/>
        <v>2905</v>
      </c>
      <c r="S24" s="201">
        <f t="shared" si="8"/>
        <v>4114</v>
      </c>
      <c r="T24" s="201">
        <f t="shared" si="8"/>
        <v>3373</v>
      </c>
      <c r="U24" s="201">
        <f t="shared" si="8"/>
        <v>2104</v>
      </c>
      <c r="V24" s="201">
        <f t="shared" si="8"/>
        <v>2026</v>
      </c>
      <c r="W24" s="201">
        <f t="shared" si="8"/>
        <v>11675</v>
      </c>
      <c r="X24" s="201">
        <f t="shared" si="8"/>
        <v>1992</v>
      </c>
      <c r="Y24" s="201">
        <f t="shared" si="8"/>
        <v>5242</v>
      </c>
      <c r="Z24" s="201">
        <f t="shared" si="8"/>
        <v>2266</v>
      </c>
      <c r="AA24" s="201">
        <f t="shared" si="8"/>
        <v>4089</v>
      </c>
      <c r="AB24" s="201">
        <f t="shared" si="8"/>
        <v>6686</v>
      </c>
    </row>
    <row r="25" spans="1:28">
      <c r="A25" s="184" t="s">
        <v>291</v>
      </c>
      <c r="B25" s="184" t="s">
        <v>299</v>
      </c>
      <c r="C25" s="184"/>
      <c r="D25" s="185">
        <v>1350</v>
      </c>
      <c r="E25" s="185">
        <v>481</v>
      </c>
      <c r="F25" s="185">
        <v>645</v>
      </c>
      <c r="G25" s="185">
        <v>157</v>
      </c>
      <c r="H25" s="185">
        <v>223</v>
      </c>
      <c r="I25" s="185">
        <v>190</v>
      </c>
      <c r="J25" s="185">
        <v>764</v>
      </c>
      <c r="K25" s="185">
        <v>589</v>
      </c>
      <c r="L25" s="185">
        <v>256</v>
      </c>
      <c r="M25" s="185">
        <v>376</v>
      </c>
      <c r="N25" s="185">
        <v>282</v>
      </c>
      <c r="O25" s="185">
        <v>504</v>
      </c>
      <c r="P25" s="185">
        <v>950</v>
      </c>
      <c r="Q25" s="185">
        <v>856</v>
      </c>
      <c r="R25" s="185">
        <v>270</v>
      </c>
      <c r="S25" s="185">
        <v>418</v>
      </c>
      <c r="T25" s="185">
        <v>322</v>
      </c>
      <c r="U25" s="185">
        <v>206</v>
      </c>
      <c r="V25" s="185">
        <v>190</v>
      </c>
      <c r="W25" s="185">
        <v>1196</v>
      </c>
      <c r="X25" s="185">
        <v>203</v>
      </c>
      <c r="Y25" s="185">
        <v>522</v>
      </c>
      <c r="Z25" s="185">
        <v>227</v>
      </c>
      <c r="AA25" s="185">
        <v>427</v>
      </c>
      <c r="AB25" s="185">
        <v>684</v>
      </c>
    </row>
    <row r="26" spans="1:28">
      <c r="A26" s="184" t="s">
        <v>293</v>
      </c>
      <c r="B26" s="184" t="s">
        <v>299</v>
      </c>
      <c r="C26" s="184"/>
      <c r="D26" s="185">
        <v>1352</v>
      </c>
      <c r="E26" s="185">
        <v>492</v>
      </c>
      <c r="F26" s="185">
        <v>608</v>
      </c>
      <c r="G26" s="185">
        <v>168</v>
      </c>
      <c r="H26" s="185">
        <v>174</v>
      </c>
      <c r="I26" s="185">
        <v>153</v>
      </c>
      <c r="J26" s="185">
        <v>714</v>
      </c>
      <c r="K26" s="185">
        <v>539</v>
      </c>
      <c r="L26" s="185">
        <v>265</v>
      </c>
      <c r="M26" s="185">
        <v>329</v>
      </c>
      <c r="N26" s="185">
        <v>246</v>
      </c>
      <c r="O26" s="185">
        <v>447</v>
      </c>
      <c r="P26" s="185">
        <v>888</v>
      </c>
      <c r="Q26" s="185">
        <v>803</v>
      </c>
      <c r="R26" s="185">
        <v>300</v>
      </c>
      <c r="S26" s="185">
        <v>388</v>
      </c>
      <c r="T26" s="185">
        <v>327</v>
      </c>
      <c r="U26" s="185">
        <v>177</v>
      </c>
      <c r="V26" s="185">
        <v>186</v>
      </c>
      <c r="W26" s="185">
        <v>1065</v>
      </c>
      <c r="X26" s="185">
        <v>178</v>
      </c>
      <c r="Y26" s="185">
        <v>523</v>
      </c>
      <c r="Z26" s="185">
        <v>233</v>
      </c>
      <c r="AA26" s="185">
        <v>392</v>
      </c>
      <c r="AB26" s="185">
        <v>654</v>
      </c>
    </row>
    <row r="27" spans="1:28">
      <c r="A27" s="184" t="s">
        <v>291</v>
      </c>
      <c r="B27" s="184" t="s">
        <v>300</v>
      </c>
      <c r="C27" s="184"/>
      <c r="D27" s="185">
        <v>1358</v>
      </c>
      <c r="E27" s="185">
        <v>490</v>
      </c>
      <c r="F27" s="185">
        <v>626</v>
      </c>
      <c r="G27" s="185">
        <v>175</v>
      </c>
      <c r="H27" s="185">
        <v>211</v>
      </c>
      <c r="I27" s="185">
        <v>189</v>
      </c>
      <c r="J27" s="185">
        <v>721</v>
      </c>
      <c r="K27" s="185">
        <v>533</v>
      </c>
      <c r="L27" s="185">
        <v>280</v>
      </c>
      <c r="M27" s="185">
        <v>358</v>
      </c>
      <c r="N27" s="185">
        <v>241</v>
      </c>
      <c r="O27" s="185">
        <v>475</v>
      </c>
      <c r="P27" s="185">
        <v>912</v>
      </c>
      <c r="Q27" s="185">
        <v>900</v>
      </c>
      <c r="R27" s="185">
        <v>286</v>
      </c>
      <c r="S27" s="185">
        <v>413</v>
      </c>
      <c r="T27" s="185">
        <v>330</v>
      </c>
      <c r="U27" s="185">
        <v>218</v>
      </c>
      <c r="V27" s="185">
        <v>190</v>
      </c>
      <c r="W27" s="185">
        <v>1217</v>
      </c>
      <c r="X27" s="185">
        <v>201</v>
      </c>
      <c r="Y27" s="185">
        <v>565</v>
      </c>
      <c r="Z27" s="185">
        <v>226</v>
      </c>
      <c r="AA27" s="185">
        <v>421</v>
      </c>
      <c r="AB27" s="185">
        <v>704</v>
      </c>
    </row>
    <row r="28" spans="1:28">
      <c r="A28" s="184" t="s">
        <v>293</v>
      </c>
      <c r="B28" s="184" t="s">
        <v>300</v>
      </c>
      <c r="C28" s="184"/>
      <c r="D28" s="185">
        <v>1288</v>
      </c>
      <c r="E28" s="185">
        <v>464</v>
      </c>
      <c r="F28" s="185">
        <v>574</v>
      </c>
      <c r="G28" s="185">
        <v>168</v>
      </c>
      <c r="H28" s="185">
        <v>205</v>
      </c>
      <c r="I28" s="185">
        <v>167</v>
      </c>
      <c r="J28" s="185">
        <v>666</v>
      </c>
      <c r="K28" s="185">
        <v>550</v>
      </c>
      <c r="L28" s="185">
        <v>244</v>
      </c>
      <c r="M28" s="185">
        <v>319</v>
      </c>
      <c r="N28" s="185">
        <v>239</v>
      </c>
      <c r="O28" s="185">
        <v>468</v>
      </c>
      <c r="P28" s="185">
        <v>858</v>
      </c>
      <c r="Q28" s="185">
        <v>846</v>
      </c>
      <c r="R28" s="185">
        <v>268</v>
      </c>
      <c r="S28" s="185">
        <v>403</v>
      </c>
      <c r="T28" s="185">
        <v>345</v>
      </c>
      <c r="U28" s="185">
        <v>165</v>
      </c>
      <c r="V28" s="185">
        <v>174</v>
      </c>
      <c r="W28" s="185">
        <v>1124</v>
      </c>
      <c r="X28" s="185">
        <v>182</v>
      </c>
      <c r="Y28" s="185">
        <v>462</v>
      </c>
      <c r="Z28" s="185">
        <v>237</v>
      </c>
      <c r="AA28" s="185">
        <v>434</v>
      </c>
      <c r="AB28" s="185">
        <v>633</v>
      </c>
    </row>
    <row r="29" spans="1:28">
      <c r="A29" s="184" t="s">
        <v>291</v>
      </c>
      <c r="B29" s="184" t="s">
        <v>301</v>
      </c>
      <c r="C29" s="184"/>
      <c r="D29" s="185">
        <v>1238</v>
      </c>
      <c r="E29" s="185">
        <v>440</v>
      </c>
      <c r="F29" s="185">
        <v>577</v>
      </c>
      <c r="G29" s="185">
        <v>159</v>
      </c>
      <c r="H29" s="185">
        <v>251</v>
      </c>
      <c r="I29" s="185">
        <v>202</v>
      </c>
      <c r="J29" s="185">
        <v>745</v>
      </c>
      <c r="K29" s="185">
        <v>486</v>
      </c>
      <c r="L29" s="185">
        <v>278</v>
      </c>
      <c r="M29" s="185">
        <v>335</v>
      </c>
      <c r="N29" s="185">
        <v>253</v>
      </c>
      <c r="O29" s="185">
        <v>467</v>
      </c>
      <c r="P29" s="185">
        <v>948</v>
      </c>
      <c r="Q29" s="185">
        <v>852</v>
      </c>
      <c r="R29" s="185">
        <v>281</v>
      </c>
      <c r="S29" s="185">
        <v>426</v>
      </c>
      <c r="T29" s="185">
        <v>360</v>
      </c>
      <c r="U29" s="185">
        <v>174</v>
      </c>
      <c r="V29" s="185">
        <v>204</v>
      </c>
      <c r="W29" s="185">
        <v>1143</v>
      </c>
      <c r="X29" s="185">
        <v>170</v>
      </c>
      <c r="Y29" s="185">
        <v>516</v>
      </c>
      <c r="Z29" s="185">
        <v>234</v>
      </c>
      <c r="AA29" s="185">
        <v>425</v>
      </c>
      <c r="AB29" s="185">
        <v>688</v>
      </c>
    </row>
    <row r="30" spans="1:28">
      <c r="A30" s="184" t="s">
        <v>293</v>
      </c>
      <c r="B30" s="184" t="s">
        <v>301</v>
      </c>
      <c r="C30" s="184"/>
      <c r="D30" s="185">
        <v>1190</v>
      </c>
      <c r="E30" s="185">
        <v>448</v>
      </c>
      <c r="F30" s="185">
        <v>545</v>
      </c>
      <c r="G30" s="185">
        <v>172</v>
      </c>
      <c r="H30" s="185">
        <v>226</v>
      </c>
      <c r="I30" s="185">
        <v>154</v>
      </c>
      <c r="J30" s="185">
        <v>695</v>
      </c>
      <c r="K30" s="185">
        <v>590</v>
      </c>
      <c r="L30" s="185">
        <v>245</v>
      </c>
      <c r="M30" s="185">
        <v>325</v>
      </c>
      <c r="N30" s="185">
        <v>224</v>
      </c>
      <c r="O30" s="185">
        <v>433</v>
      </c>
      <c r="P30" s="185">
        <v>835</v>
      </c>
      <c r="Q30" s="185">
        <v>800</v>
      </c>
      <c r="R30" s="185">
        <v>251</v>
      </c>
      <c r="S30" s="185">
        <v>386</v>
      </c>
      <c r="T30" s="185">
        <v>290</v>
      </c>
      <c r="U30" s="185">
        <v>166</v>
      </c>
      <c r="V30" s="185">
        <v>162</v>
      </c>
      <c r="W30" s="185">
        <v>1166</v>
      </c>
      <c r="X30" s="185">
        <v>191</v>
      </c>
      <c r="Y30" s="185">
        <v>469</v>
      </c>
      <c r="Z30" s="185">
        <v>212</v>
      </c>
      <c r="AA30" s="185">
        <v>383</v>
      </c>
      <c r="AB30" s="185">
        <v>604</v>
      </c>
    </row>
    <row r="31" spans="1:28">
      <c r="A31" s="184" t="s">
        <v>291</v>
      </c>
      <c r="B31" s="184" t="s">
        <v>302</v>
      </c>
      <c r="C31" s="184"/>
      <c r="D31" s="185">
        <v>1326</v>
      </c>
      <c r="E31" s="185">
        <v>460</v>
      </c>
      <c r="F31" s="185">
        <v>609</v>
      </c>
      <c r="G31" s="185">
        <v>170</v>
      </c>
      <c r="H31" s="185">
        <v>235</v>
      </c>
      <c r="I31" s="185">
        <v>175</v>
      </c>
      <c r="J31" s="185">
        <v>745</v>
      </c>
      <c r="K31" s="185">
        <v>574</v>
      </c>
      <c r="L31" s="185">
        <v>293</v>
      </c>
      <c r="M31" s="185">
        <v>343</v>
      </c>
      <c r="N31" s="185">
        <v>254</v>
      </c>
      <c r="O31" s="185">
        <v>523</v>
      </c>
      <c r="P31" s="185">
        <v>902</v>
      </c>
      <c r="Q31" s="185">
        <v>837</v>
      </c>
      <c r="R31" s="185">
        <v>291</v>
      </c>
      <c r="S31" s="185">
        <v>447</v>
      </c>
      <c r="T31" s="185">
        <v>349</v>
      </c>
      <c r="U31" s="185">
        <v>186</v>
      </c>
      <c r="V31" s="185">
        <v>201</v>
      </c>
      <c r="W31" s="185">
        <v>1153</v>
      </c>
      <c r="X31" s="185">
        <v>210</v>
      </c>
      <c r="Y31" s="185">
        <v>487</v>
      </c>
      <c r="Z31" s="185">
        <v>259</v>
      </c>
      <c r="AA31" s="185">
        <v>405</v>
      </c>
      <c r="AB31" s="185">
        <v>673</v>
      </c>
    </row>
    <row r="32" spans="1:28">
      <c r="A32" s="184" t="s">
        <v>293</v>
      </c>
      <c r="B32" s="184" t="s">
        <v>302</v>
      </c>
      <c r="C32" s="184"/>
      <c r="D32" s="185">
        <v>1305</v>
      </c>
      <c r="E32" s="185">
        <v>452</v>
      </c>
      <c r="F32" s="185">
        <v>592</v>
      </c>
      <c r="G32" s="185">
        <v>174</v>
      </c>
      <c r="H32" s="185">
        <v>210</v>
      </c>
      <c r="I32" s="185">
        <v>169</v>
      </c>
      <c r="J32" s="185">
        <v>715</v>
      </c>
      <c r="K32" s="185">
        <v>527</v>
      </c>
      <c r="L32" s="185">
        <v>224</v>
      </c>
      <c r="M32" s="185">
        <v>309</v>
      </c>
      <c r="N32" s="185">
        <v>251</v>
      </c>
      <c r="O32" s="185">
        <v>452</v>
      </c>
      <c r="P32" s="185">
        <v>814</v>
      </c>
      <c r="Q32" s="185">
        <v>844</v>
      </c>
      <c r="R32" s="185">
        <v>250</v>
      </c>
      <c r="S32" s="185">
        <v>414</v>
      </c>
      <c r="T32" s="185">
        <v>337</v>
      </c>
      <c r="U32" s="185">
        <v>187</v>
      </c>
      <c r="V32" s="185">
        <v>174</v>
      </c>
      <c r="W32" s="185">
        <v>1114</v>
      </c>
      <c r="X32" s="185">
        <v>173</v>
      </c>
      <c r="Y32" s="185">
        <v>499</v>
      </c>
      <c r="Z32" s="185">
        <v>218</v>
      </c>
      <c r="AA32" s="185">
        <v>385</v>
      </c>
      <c r="AB32" s="185">
        <v>642</v>
      </c>
    </row>
    <row r="33" spans="1:28" s="199" customFormat="1">
      <c r="A33" s="197"/>
      <c r="B33" s="197" t="s">
        <v>479</v>
      </c>
      <c r="C33" s="204">
        <f>SUM(D33:AB33)</f>
        <v>47522</v>
      </c>
      <c r="D33" s="198">
        <f>D20+D27+D29+D31</f>
        <v>5219</v>
      </c>
      <c r="E33" s="198">
        <f t="shared" ref="E33:AB33" si="9">E20+E27+E29+E31</f>
        <v>1808</v>
      </c>
      <c r="F33" s="198">
        <f t="shared" si="9"/>
        <v>2389</v>
      </c>
      <c r="G33" s="198">
        <f t="shared" si="9"/>
        <v>664</v>
      </c>
      <c r="H33" s="198">
        <f t="shared" si="9"/>
        <v>898</v>
      </c>
      <c r="I33" s="198">
        <f t="shared" si="9"/>
        <v>733</v>
      </c>
      <c r="J33" s="198">
        <f t="shared" si="9"/>
        <v>2904</v>
      </c>
      <c r="K33" s="198">
        <f t="shared" si="9"/>
        <v>2136</v>
      </c>
      <c r="L33" s="198">
        <f t="shared" si="9"/>
        <v>1097</v>
      </c>
      <c r="M33" s="198">
        <f t="shared" si="9"/>
        <v>1348</v>
      </c>
      <c r="N33" s="198">
        <f t="shared" si="9"/>
        <v>978</v>
      </c>
      <c r="O33" s="198">
        <f t="shared" si="9"/>
        <v>1924</v>
      </c>
      <c r="P33" s="198">
        <f t="shared" si="9"/>
        <v>3634</v>
      </c>
      <c r="Q33" s="198">
        <f t="shared" si="9"/>
        <v>3427</v>
      </c>
      <c r="R33" s="198">
        <f t="shared" si="9"/>
        <v>1089</v>
      </c>
      <c r="S33" s="198">
        <f t="shared" si="9"/>
        <v>1664</v>
      </c>
      <c r="T33" s="198">
        <f t="shared" si="9"/>
        <v>1344</v>
      </c>
      <c r="U33" s="198">
        <f t="shared" si="9"/>
        <v>792</v>
      </c>
      <c r="V33" s="198">
        <f t="shared" si="9"/>
        <v>784</v>
      </c>
      <c r="W33" s="198">
        <f t="shared" si="9"/>
        <v>4623</v>
      </c>
      <c r="X33" s="198">
        <f t="shared" si="9"/>
        <v>762</v>
      </c>
      <c r="Y33" s="198">
        <f t="shared" si="9"/>
        <v>2083</v>
      </c>
      <c r="Z33" s="198">
        <f t="shared" si="9"/>
        <v>931</v>
      </c>
      <c r="AA33" s="198">
        <f t="shared" si="9"/>
        <v>1606</v>
      </c>
      <c r="AB33" s="198">
        <f t="shared" si="9"/>
        <v>2685</v>
      </c>
    </row>
    <row r="34" spans="1:28" s="199" customFormat="1">
      <c r="A34" s="197"/>
      <c r="B34" s="197" t="s">
        <v>480</v>
      </c>
      <c r="C34" s="204">
        <f t="shared" ref="C34:C35" si="10">SUM(D34:AB34)</f>
        <v>56475</v>
      </c>
      <c r="D34" s="198">
        <f>D21+D26+D28+D30+D32</f>
        <v>6365</v>
      </c>
      <c r="E34" s="198">
        <f t="shared" ref="E34:AB34" si="11">E21+E26+E28+E30+E32</f>
        <v>2261</v>
      </c>
      <c r="F34" s="198">
        <f t="shared" si="11"/>
        <v>2871</v>
      </c>
      <c r="G34" s="198">
        <f t="shared" si="11"/>
        <v>827</v>
      </c>
      <c r="H34" s="198">
        <f t="shared" si="11"/>
        <v>1010</v>
      </c>
      <c r="I34" s="198">
        <f t="shared" si="11"/>
        <v>826</v>
      </c>
      <c r="J34" s="198">
        <f t="shared" si="11"/>
        <v>3458</v>
      </c>
      <c r="K34" s="198">
        <f t="shared" si="11"/>
        <v>2722</v>
      </c>
      <c r="L34" s="198">
        <f t="shared" si="11"/>
        <v>1217</v>
      </c>
      <c r="M34" s="198">
        <f t="shared" si="11"/>
        <v>1576</v>
      </c>
      <c r="N34" s="198">
        <f t="shared" si="11"/>
        <v>1193</v>
      </c>
      <c r="O34" s="198">
        <f t="shared" si="11"/>
        <v>2226</v>
      </c>
      <c r="P34" s="198">
        <f t="shared" si="11"/>
        <v>4206</v>
      </c>
      <c r="Q34" s="198">
        <f t="shared" si="11"/>
        <v>4097</v>
      </c>
      <c r="R34" s="198">
        <f t="shared" si="11"/>
        <v>1340</v>
      </c>
      <c r="S34" s="198">
        <f t="shared" si="11"/>
        <v>1900</v>
      </c>
      <c r="T34" s="198">
        <f t="shared" si="11"/>
        <v>1592</v>
      </c>
      <c r="U34" s="198">
        <f t="shared" si="11"/>
        <v>863</v>
      </c>
      <c r="V34" s="198">
        <f t="shared" si="11"/>
        <v>866</v>
      </c>
      <c r="W34" s="198">
        <f t="shared" si="11"/>
        <v>5522</v>
      </c>
      <c r="X34" s="198">
        <f t="shared" si="11"/>
        <v>894</v>
      </c>
      <c r="Y34" s="198">
        <f t="shared" si="11"/>
        <v>2436</v>
      </c>
      <c r="Z34" s="198">
        <f t="shared" si="11"/>
        <v>1107</v>
      </c>
      <c r="AA34" s="198">
        <f t="shared" si="11"/>
        <v>1965</v>
      </c>
      <c r="AB34" s="198">
        <f t="shared" si="11"/>
        <v>3135</v>
      </c>
    </row>
    <row r="35" spans="1:28" s="199" customFormat="1">
      <c r="A35" s="197"/>
      <c r="B35" s="197" t="s">
        <v>290</v>
      </c>
      <c r="C35" s="204">
        <f t="shared" si="10"/>
        <v>103997</v>
      </c>
      <c r="D35" s="198">
        <f>D33+D34</f>
        <v>11584</v>
      </c>
      <c r="E35" s="198">
        <f t="shared" ref="E35:AB35" si="12">E33+E34</f>
        <v>4069</v>
      </c>
      <c r="F35" s="198">
        <f t="shared" si="12"/>
        <v>5260</v>
      </c>
      <c r="G35" s="198">
        <f t="shared" si="12"/>
        <v>1491</v>
      </c>
      <c r="H35" s="198">
        <f t="shared" si="12"/>
        <v>1908</v>
      </c>
      <c r="I35" s="198">
        <f t="shared" si="12"/>
        <v>1559</v>
      </c>
      <c r="J35" s="198">
        <f t="shared" si="12"/>
        <v>6362</v>
      </c>
      <c r="K35" s="198">
        <f t="shared" si="12"/>
        <v>4858</v>
      </c>
      <c r="L35" s="198">
        <f t="shared" si="12"/>
        <v>2314</v>
      </c>
      <c r="M35" s="198">
        <f t="shared" si="12"/>
        <v>2924</v>
      </c>
      <c r="N35" s="198">
        <f t="shared" si="12"/>
        <v>2171</v>
      </c>
      <c r="O35" s="198">
        <f t="shared" si="12"/>
        <v>4150</v>
      </c>
      <c r="P35" s="198">
        <f t="shared" si="12"/>
        <v>7840</v>
      </c>
      <c r="Q35" s="198">
        <f t="shared" si="12"/>
        <v>7524</v>
      </c>
      <c r="R35" s="198">
        <f t="shared" si="12"/>
        <v>2429</v>
      </c>
      <c r="S35" s="198">
        <f t="shared" si="12"/>
        <v>3564</v>
      </c>
      <c r="T35" s="198">
        <f t="shared" si="12"/>
        <v>2936</v>
      </c>
      <c r="U35" s="198">
        <f t="shared" si="12"/>
        <v>1655</v>
      </c>
      <c r="V35" s="198">
        <f t="shared" si="12"/>
        <v>1650</v>
      </c>
      <c r="W35" s="198">
        <f t="shared" si="12"/>
        <v>10145</v>
      </c>
      <c r="X35" s="198">
        <f t="shared" si="12"/>
        <v>1656</v>
      </c>
      <c r="Y35" s="198">
        <f t="shared" si="12"/>
        <v>4519</v>
      </c>
      <c r="Z35" s="198">
        <f t="shared" si="12"/>
        <v>2038</v>
      </c>
      <c r="AA35" s="198">
        <f t="shared" si="12"/>
        <v>3571</v>
      </c>
      <c r="AB35" s="198">
        <f t="shared" si="12"/>
        <v>5820</v>
      </c>
    </row>
    <row r="36" spans="1:28">
      <c r="A36" s="184" t="s">
        <v>291</v>
      </c>
      <c r="B36" s="184" t="s">
        <v>303</v>
      </c>
      <c r="C36" s="184"/>
      <c r="D36" s="185">
        <v>1282</v>
      </c>
      <c r="E36" s="185">
        <v>477</v>
      </c>
      <c r="F36" s="185">
        <v>586</v>
      </c>
      <c r="G36" s="185">
        <v>159</v>
      </c>
      <c r="H36" s="185">
        <v>239</v>
      </c>
      <c r="I36" s="185">
        <v>181</v>
      </c>
      <c r="J36" s="185">
        <v>760</v>
      </c>
      <c r="K36" s="185">
        <v>575</v>
      </c>
      <c r="L36" s="185">
        <v>276</v>
      </c>
      <c r="M36" s="185">
        <v>355</v>
      </c>
      <c r="N36" s="185">
        <v>293</v>
      </c>
      <c r="O36" s="185">
        <v>501</v>
      </c>
      <c r="P36" s="185">
        <v>850</v>
      </c>
      <c r="Q36" s="185">
        <v>885</v>
      </c>
      <c r="R36" s="185">
        <v>292</v>
      </c>
      <c r="S36" s="185">
        <v>406</v>
      </c>
      <c r="T36" s="185">
        <v>349</v>
      </c>
      <c r="U36" s="185">
        <v>236</v>
      </c>
      <c r="V36" s="185">
        <v>187</v>
      </c>
      <c r="W36" s="185">
        <v>1126</v>
      </c>
      <c r="X36" s="185">
        <v>202</v>
      </c>
      <c r="Y36" s="185">
        <v>533</v>
      </c>
      <c r="Z36" s="185">
        <v>264</v>
      </c>
      <c r="AA36" s="185">
        <v>381</v>
      </c>
      <c r="AB36" s="185">
        <v>716</v>
      </c>
    </row>
    <row r="37" spans="1:28">
      <c r="A37" s="184" t="s">
        <v>293</v>
      </c>
      <c r="B37" s="184" t="s">
        <v>303</v>
      </c>
      <c r="C37" s="184"/>
      <c r="D37" s="185">
        <v>1333</v>
      </c>
      <c r="E37" s="185">
        <v>426</v>
      </c>
      <c r="F37" s="185">
        <v>555</v>
      </c>
      <c r="G37" s="185">
        <v>138</v>
      </c>
      <c r="H37" s="185">
        <v>201</v>
      </c>
      <c r="I37" s="185">
        <v>162</v>
      </c>
      <c r="J37" s="185">
        <v>750</v>
      </c>
      <c r="K37" s="185">
        <v>511</v>
      </c>
      <c r="L37" s="185">
        <v>238</v>
      </c>
      <c r="M37" s="185">
        <v>320</v>
      </c>
      <c r="N37" s="185">
        <v>263</v>
      </c>
      <c r="O37" s="185">
        <v>469</v>
      </c>
      <c r="P37" s="185">
        <v>930</v>
      </c>
      <c r="Q37" s="185">
        <v>809</v>
      </c>
      <c r="R37" s="185">
        <v>273</v>
      </c>
      <c r="S37" s="185">
        <v>400</v>
      </c>
      <c r="T37" s="185">
        <v>328</v>
      </c>
      <c r="U37" s="185">
        <v>212</v>
      </c>
      <c r="V37" s="185">
        <v>187</v>
      </c>
      <c r="W37" s="185">
        <v>1128</v>
      </c>
      <c r="X37" s="185">
        <v>218</v>
      </c>
      <c r="Y37" s="185">
        <v>500</v>
      </c>
      <c r="Z37" s="185">
        <v>211</v>
      </c>
      <c r="AA37" s="185">
        <v>414</v>
      </c>
      <c r="AB37" s="185">
        <v>632</v>
      </c>
    </row>
    <row r="38" spans="1:28">
      <c r="A38" s="184" t="s">
        <v>291</v>
      </c>
      <c r="B38" s="184" t="s">
        <v>304</v>
      </c>
      <c r="C38" s="184"/>
      <c r="D38" s="185">
        <v>1354</v>
      </c>
      <c r="E38" s="185">
        <v>536</v>
      </c>
      <c r="F38" s="185">
        <v>640</v>
      </c>
      <c r="G38" s="185">
        <v>168</v>
      </c>
      <c r="H38" s="185">
        <v>216</v>
      </c>
      <c r="I38" s="185">
        <v>183</v>
      </c>
      <c r="J38" s="185">
        <v>747</v>
      </c>
      <c r="K38" s="185">
        <v>564</v>
      </c>
      <c r="L38" s="185">
        <v>278</v>
      </c>
      <c r="M38" s="185">
        <v>352</v>
      </c>
      <c r="N38" s="185">
        <v>261</v>
      </c>
      <c r="O38" s="185">
        <v>530</v>
      </c>
      <c r="P38" s="185">
        <v>934</v>
      </c>
      <c r="Q38" s="185">
        <v>842</v>
      </c>
      <c r="R38" s="185">
        <v>270</v>
      </c>
      <c r="S38" s="185">
        <v>421</v>
      </c>
      <c r="T38" s="185">
        <v>368</v>
      </c>
      <c r="U38" s="185">
        <v>230</v>
      </c>
      <c r="V38" s="185">
        <v>190</v>
      </c>
      <c r="W38" s="185">
        <v>1169</v>
      </c>
      <c r="X38" s="185">
        <v>208</v>
      </c>
      <c r="Y38" s="185">
        <v>534</v>
      </c>
      <c r="Z38" s="185">
        <v>220</v>
      </c>
      <c r="AA38" s="185">
        <v>395</v>
      </c>
      <c r="AB38" s="185">
        <v>723</v>
      </c>
    </row>
    <row r="39" spans="1:28" ht="23.25" customHeight="1">
      <c r="A39" s="184" t="s">
        <v>293</v>
      </c>
      <c r="B39" s="184" t="s">
        <v>304</v>
      </c>
      <c r="C39" s="184"/>
      <c r="D39" s="185">
        <v>1330</v>
      </c>
      <c r="E39" s="185">
        <v>464</v>
      </c>
      <c r="F39" s="185">
        <v>630</v>
      </c>
      <c r="G39" s="185">
        <v>158</v>
      </c>
      <c r="H39" s="185">
        <v>197</v>
      </c>
      <c r="I39" s="185">
        <v>170</v>
      </c>
      <c r="J39" s="185">
        <v>712</v>
      </c>
      <c r="K39" s="185">
        <v>592</v>
      </c>
      <c r="L39" s="185">
        <v>253</v>
      </c>
      <c r="M39" s="185">
        <v>347</v>
      </c>
      <c r="N39" s="185">
        <v>246</v>
      </c>
      <c r="O39" s="185">
        <v>442</v>
      </c>
      <c r="P39" s="185">
        <v>834</v>
      </c>
      <c r="Q39" s="185">
        <v>793</v>
      </c>
      <c r="R39" s="185">
        <v>275</v>
      </c>
      <c r="S39" s="185">
        <v>434</v>
      </c>
      <c r="T39" s="185">
        <v>348</v>
      </c>
      <c r="U39" s="185">
        <v>186</v>
      </c>
      <c r="V39" s="185">
        <v>161</v>
      </c>
      <c r="W39" s="185">
        <v>1102</v>
      </c>
      <c r="X39" s="185">
        <v>199</v>
      </c>
      <c r="Y39" s="185">
        <v>450</v>
      </c>
      <c r="Z39" s="185">
        <v>232</v>
      </c>
      <c r="AA39" s="185">
        <v>396</v>
      </c>
      <c r="AB39" s="185">
        <v>634</v>
      </c>
    </row>
    <row r="40" spans="1:28" ht="24" customHeight="1">
      <c r="A40" s="184" t="s">
        <v>291</v>
      </c>
      <c r="B40" s="184" t="s">
        <v>305</v>
      </c>
      <c r="C40" s="184"/>
      <c r="D40" s="185">
        <v>1401</v>
      </c>
      <c r="E40" s="185">
        <v>509</v>
      </c>
      <c r="F40" s="185">
        <v>558</v>
      </c>
      <c r="G40" s="185">
        <v>179</v>
      </c>
      <c r="H40" s="185">
        <v>235</v>
      </c>
      <c r="I40" s="185">
        <v>157</v>
      </c>
      <c r="J40" s="185">
        <v>779</v>
      </c>
      <c r="K40" s="185">
        <v>608</v>
      </c>
      <c r="L40" s="185">
        <v>254</v>
      </c>
      <c r="M40" s="185">
        <v>346</v>
      </c>
      <c r="N40" s="185">
        <v>271</v>
      </c>
      <c r="O40" s="185">
        <v>532</v>
      </c>
      <c r="P40" s="185">
        <v>914</v>
      </c>
      <c r="Q40" s="185">
        <v>936</v>
      </c>
      <c r="R40" s="185">
        <v>272</v>
      </c>
      <c r="S40" s="185">
        <v>392</v>
      </c>
      <c r="T40" s="185">
        <v>351</v>
      </c>
      <c r="U40" s="185">
        <v>191</v>
      </c>
      <c r="V40" s="185">
        <v>162</v>
      </c>
      <c r="W40" s="185">
        <v>1158</v>
      </c>
      <c r="X40" s="185">
        <v>192</v>
      </c>
      <c r="Y40" s="185">
        <v>521</v>
      </c>
      <c r="Z40" s="185">
        <v>253</v>
      </c>
      <c r="AA40" s="185">
        <v>412</v>
      </c>
      <c r="AB40" s="185">
        <v>655</v>
      </c>
    </row>
    <row r="41" spans="1:28">
      <c r="A41" s="184" t="s">
        <v>293</v>
      </c>
      <c r="B41" s="184" t="s">
        <v>305</v>
      </c>
      <c r="C41" s="184"/>
      <c r="D41" s="185">
        <v>1287</v>
      </c>
      <c r="E41" s="185">
        <v>438</v>
      </c>
      <c r="F41" s="185">
        <v>543</v>
      </c>
      <c r="G41" s="185">
        <v>151</v>
      </c>
      <c r="H41" s="185">
        <v>217</v>
      </c>
      <c r="I41" s="185">
        <v>173</v>
      </c>
      <c r="J41" s="185">
        <v>699</v>
      </c>
      <c r="K41" s="185">
        <v>545</v>
      </c>
      <c r="L41" s="185">
        <v>245</v>
      </c>
      <c r="M41" s="185">
        <v>322</v>
      </c>
      <c r="N41" s="185">
        <v>251</v>
      </c>
      <c r="O41" s="185">
        <v>475</v>
      </c>
      <c r="P41" s="185">
        <v>883</v>
      </c>
      <c r="Q41" s="185">
        <v>820</v>
      </c>
      <c r="R41" s="185">
        <v>282</v>
      </c>
      <c r="S41" s="185">
        <v>384</v>
      </c>
      <c r="T41" s="185">
        <v>346</v>
      </c>
      <c r="U41" s="185">
        <v>185</v>
      </c>
      <c r="V41" s="185">
        <v>138</v>
      </c>
      <c r="W41" s="185">
        <v>1129</v>
      </c>
      <c r="X41" s="185">
        <v>172</v>
      </c>
      <c r="Y41" s="185">
        <v>524</v>
      </c>
      <c r="Z41" s="185">
        <v>267</v>
      </c>
      <c r="AA41" s="185">
        <v>401</v>
      </c>
      <c r="AB41" s="185">
        <v>652</v>
      </c>
    </row>
    <row r="42" spans="1:28">
      <c r="A42" s="184" t="s">
        <v>291</v>
      </c>
      <c r="B42" s="184" t="s">
        <v>306</v>
      </c>
      <c r="C42" s="184"/>
      <c r="D42" s="185">
        <v>1426</v>
      </c>
      <c r="E42" s="185">
        <v>569</v>
      </c>
      <c r="F42" s="185">
        <v>614</v>
      </c>
      <c r="G42" s="185">
        <v>164</v>
      </c>
      <c r="H42" s="185">
        <v>238</v>
      </c>
      <c r="I42" s="185">
        <v>181</v>
      </c>
      <c r="J42" s="185">
        <v>785</v>
      </c>
      <c r="K42" s="185">
        <v>608</v>
      </c>
      <c r="L42" s="185">
        <v>282</v>
      </c>
      <c r="M42" s="185">
        <v>332</v>
      </c>
      <c r="N42" s="185">
        <v>284</v>
      </c>
      <c r="O42" s="185">
        <v>511</v>
      </c>
      <c r="P42" s="185">
        <v>968</v>
      </c>
      <c r="Q42" s="185">
        <v>930</v>
      </c>
      <c r="R42" s="185">
        <v>306</v>
      </c>
      <c r="S42" s="185">
        <v>385</v>
      </c>
      <c r="T42" s="185">
        <v>346</v>
      </c>
      <c r="U42" s="185">
        <v>189</v>
      </c>
      <c r="V42" s="185">
        <v>177</v>
      </c>
      <c r="W42" s="185">
        <v>1153</v>
      </c>
      <c r="X42" s="185">
        <v>196</v>
      </c>
      <c r="Y42" s="185">
        <v>534</v>
      </c>
      <c r="Z42" s="185">
        <v>236</v>
      </c>
      <c r="AA42" s="185">
        <v>427</v>
      </c>
      <c r="AB42" s="185">
        <v>659</v>
      </c>
    </row>
    <row r="43" spans="1:28">
      <c r="A43" s="184" t="s">
        <v>293</v>
      </c>
      <c r="B43" s="184" t="s">
        <v>306</v>
      </c>
      <c r="C43" s="184"/>
      <c r="D43" s="185">
        <v>1357</v>
      </c>
      <c r="E43" s="185">
        <v>478</v>
      </c>
      <c r="F43" s="185">
        <v>580</v>
      </c>
      <c r="G43" s="185">
        <v>160</v>
      </c>
      <c r="H43" s="185">
        <v>212</v>
      </c>
      <c r="I43" s="185">
        <v>196</v>
      </c>
      <c r="J43" s="185">
        <v>741</v>
      </c>
      <c r="K43" s="185">
        <v>549</v>
      </c>
      <c r="L43" s="185">
        <v>252</v>
      </c>
      <c r="M43" s="185">
        <v>327</v>
      </c>
      <c r="N43" s="185">
        <v>257</v>
      </c>
      <c r="O43" s="185">
        <v>492</v>
      </c>
      <c r="P43" s="185">
        <v>961</v>
      </c>
      <c r="Q43" s="185">
        <v>822</v>
      </c>
      <c r="R43" s="185">
        <v>277</v>
      </c>
      <c r="S43" s="185">
        <v>360</v>
      </c>
      <c r="T43" s="185">
        <v>332</v>
      </c>
      <c r="U43" s="185">
        <v>219</v>
      </c>
      <c r="V43" s="185">
        <v>168</v>
      </c>
      <c r="W43" s="185">
        <v>1133</v>
      </c>
      <c r="X43" s="185">
        <v>202</v>
      </c>
      <c r="Y43" s="185">
        <v>449</v>
      </c>
      <c r="Z43" s="185">
        <v>229</v>
      </c>
      <c r="AA43" s="185">
        <v>431</v>
      </c>
      <c r="AB43" s="185">
        <v>634</v>
      </c>
    </row>
    <row r="44" spans="1:28">
      <c r="A44" s="184" t="s">
        <v>291</v>
      </c>
      <c r="B44" s="184" t="s">
        <v>307</v>
      </c>
      <c r="C44" s="184"/>
      <c r="D44" s="185">
        <v>1388</v>
      </c>
      <c r="E44" s="185">
        <v>523</v>
      </c>
      <c r="F44" s="185">
        <v>628</v>
      </c>
      <c r="G44" s="185">
        <v>190</v>
      </c>
      <c r="H44" s="185">
        <v>224</v>
      </c>
      <c r="I44" s="185">
        <v>184</v>
      </c>
      <c r="J44" s="185">
        <v>785</v>
      </c>
      <c r="K44" s="185">
        <v>612</v>
      </c>
      <c r="L44" s="185">
        <v>275</v>
      </c>
      <c r="M44" s="185">
        <v>349</v>
      </c>
      <c r="N44" s="185">
        <v>266</v>
      </c>
      <c r="O44" s="185">
        <v>485</v>
      </c>
      <c r="P44" s="185">
        <v>1050</v>
      </c>
      <c r="Q44" s="185">
        <v>922</v>
      </c>
      <c r="R44" s="185">
        <v>293</v>
      </c>
      <c r="S44" s="185">
        <v>444</v>
      </c>
      <c r="T44" s="185">
        <v>365</v>
      </c>
      <c r="U44" s="185">
        <v>217</v>
      </c>
      <c r="V44" s="185">
        <v>220</v>
      </c>
      <c r="W44" s="185">
        <v>1232</v>
      </c>
      <c r="X44" s="185">
        <v>212</v>
      </c>
      <c r="Y44" s="185">
        <v>538</v>
      </c>
      <c r="Z44" s="185">
        <v>244</v>
      </c>
      <c r="AA44" s="185">
        <v>481</v>
      </c>
      <c r="AB44" s="185">
        <v>656</v>
      </c>
    </row>
    <row r="45" spans="1:28">
      <c r="A45" s="184" t="s">
        <v>293</v>
      </c>
      <c r="B45" s="184" t="s">
        <v>307</v>
      </c>
      <c r="C45" s="184"/>
      <c r="D45" s="185">
        <v>1296</v>
      </c>
      <c r="E45" s="185">
        <v>425</v>
      </c>
      <c r="F45" s="185">
        <v>590</v>
      </c>
      <c r="G45" s="185">
        <v>183</v>
      </c>
      <c r="H45" s="185">
        <v>220</v>
      </c>
      <c r="I45" s="185">
        <v>186</v>
      </c>
      <c r="J45" s="185">
        <v>765</v>
      </c>
      <c r="K45" s="185">
        <v>530</v>
      </c>
      <c r="L45" s="185">
        <v>280</v>
      </c>
      <c r="M45" s="185">
        <v>349</v>
      </c>
      <c r="N45" s="185">
        <v>264</v>
      </c>
      <c r="O45" s="185">
        <v>494</v>
      </c>
      <c r="P45" s="185">
        <v>993</v>
      </c>
      <c r="Q45" s="185">
        <v>843</v>
      </c>
      <c r="R45" s="185">
        <v>285</v>
      </c>
      <c r="S45" s="185">
        <v>425</v>
      </c>
      <c r="T45" s="185">
        <v>347</v>
      </c>
      <c r="U45" s="185">
        <v>199</v>
      </c>
      <c r="V45" s="185">
        <v>172</v>
      </c>
      <c r="W45" s="185">
        <v>1212</v>
      </c>
      <c r="X45" s="185">
        <v>213</v>
      </c>
      <c r="Y45" s="185">
        <v>492</v>
      </c>
      <c r="Z45" s="185">
        <v>222</v>
      </c>
      <c r="AA45" s="185">
        <v>396</v>
      </c>
      <c r="AB45" s="185">
        <v>651</v>
      </c>
    </row>
    <row r="46" spans="1:28" s="199" customFormat="1">
      <c r="A46" s="197"/>
      <c r="B46" s="197" t="s">
        <v>404</v>
      </c>
      <c r="C46" s="204">
        <f>SUM(D46:AB46)</f>
        <v>61965</v>
      </c>
      <c r="D46" s="198">
        <f>D36+D38+D40+D42+D44</f>
        <v>6851</v>
      </c>
      <c r="E46" s="198">
        <f t="shared" ref="E46:AB46" si="13">E36+E38+E40+E42+E44</f>
        <v>2614</v>
      </c>
      <c r="F46" s="198">
        <f t="shared" si="13"/>
        <v>3026</v>
      </c>
      <c r="G46" s="198">
        <f t="shared" si="13"/>
        <v>860</v>
      </c>
      <c r="H46" s="198">
        <f t="shared" si="13"/>
        <v>1152</v>
      </c>
      <c r="I46" s="198">
        <f t="shared" si="13"/>
        <v>886</v>
      </c>
      <c r="J46" s="198">
        <f t="shared" si="13"/>
        <v>3856</v>
      </c>
      <c r="K46" s="198">
        <f t="shared" si="13"/>
        <v>2967</v>
      </c>
      <c r="L46" s="198">
        <f t="shared" si="13"/>
        <v>1365</v>
      </c>
      <c r="M46" s="198">
        <f t="shared" si="13"/>
        <v>1734</v>
      </c>
      <c r="N46" s="198">
        <f t="shared" si="13"/>
        <v>1375</v>
      </c>
      <c r="O46" s="198">
        <f t="shared" si="13"/>
        <v>2559</v>
      </c>
      <c r="P46" s="198">
        <f t="shared" si="13"/>
        <v>4716</v>
      </c>
      <c r="Q46" s="198">
        <f t="shared" si="13"/>
        <v>4515</v>
      </c>
      <c r="R46" s="198">
        <f t="shared" si="13"/>
        <v>1433</v>
      </c>
      <c r="S46" s="198">
        <f t="shared" si="13"/>
        <v>2048</v>
      </c>
      <c r="T46" s="198">
        <f t="shared" si="13"/>
        <v>1779</v>
      </c>
      <c r="U46" s="198">
        <f t="shared" si="13"/>
        <v>1063</v>
      </c>
      <c r="V46" s="198">
        <f t="shared" si="13"/>
        <v>936</v>
      </c>
      <c r="W46" s="198">
        <f t="shared" si="13"/>
        <v>5838</v>
      </c>
      <c r="X46" s="198">
        <f t="shared" si="13"/>
        <v>1010</v>
      </c>
      <c r="Y46" s="198">
        <f t="shared" si="13"/>
        <v>2660</v>
      </c>
      <c r="Z46" s="198">
        <f t="shared" si="13"/>
        <v>1217</v>
      </c>
      <c r="AA46" s="198">
        <f t="shared" si="13"/>
        <v>2096</v>
      </c>
      <c r="AB46" s="198">
        <f t="shared" si="13"/>
        <v>3409</v>
      </c>
    </row>
    <row r="47" spans="1:28" s="199" customFormat="1">
      <c r="A47" s="197"/>
      <c r="B47" s="197" t="s">
        <v>405</v>
      </c>
      <c r="C47" s="204">
        <f t="shared" ref="C47:C51" si="14">SUM(D47:AB47)</f>
        <v>58572</v>
      </c>
      <c r="D47" s="198">
        <f>D37+D39+D41+D43+D45</f>
        <v>6603</v>
      </c>
      <c r="E47" s="198">
        <f t="shared" ref="E47:AB47" si="15">E37+E39+E41+E43+E45</f>
        <v>2231</v>
      </c>
      <c r="F47" s="198">
        <f t="shared" si="15"/>
        <v>2898</v>
      </c>
      <c r="G47" s="198">
        <f t="shared" si="15"/>
        <v>790</v>
      </c>
      <c r="H47" s="198">
        <f t="shared" si="15"/>
        <v>1047</v>
      </c>
      <c r="I47" s="198">
        <f t="shared" si="15"/>
        <v>887</v>
      </c>
      <c r="J47" s="198">
        <f t="shared" si="15"/>
        <v>3667</v>
      </c>
      <c r="K47" s="198">
        <f t="shared" si="15"/>
        <v>2727</v>
      </c>
      <c r="L47" s="198">
        <f t="shared" si="15"/>
        <v>1268</v>
      </c>
      <c r="M47" s="198">
        <f t="shared" si="15"/>
        <v>1665</v>
      </c>
      <c r="N47" s="198">
        <f t="shared" si="15"/>
        <v>1281</v>
      </c>
      <c r="O47" s="198">
        <f t="shared" si="15"/>
        <v>2372</v>
      </c>
      <c r="P47" s="198">
        <f t="shared" si="15"/>
        <v>4601</v>
      </c>
      <c r="Q47" s="198">
        <f t="shared" si="15"/>
        <v>4087</v>
      </c>
      <c r="R47" s="198">
        <f t="shared" si="15"/>
        <v>1392</v>
      </c>
      <c r="S47" s="198">
        <f t="shared" si="15"/>
        <v>2003</v>
      </c>
      <c r="T47" s="198">
        <f t="shared" si="15"/>
        <v>1701</v>
      </c>
      <c r="U47" s="198">
        <f t="shared" si="15"/>
        <v>1001</v>
      </c>
      <c r="V47" s="198">
        <f t="shared" si="15"/>
        <v>826</v>
      </c>
      <c r="W47" s="198">
        <f t="shared" si="15"/>
        <v>5704</v>
      </c>
      <c r="X47" s="198">
        <f t="shared" si="15"/>
        <v>1004</v>
      </c>
      <c r="Y47" s="198">
        <f t="shared" si="15"/>
        <v>2415</v>
      </c>
      <c r="Z47" s="198">
        <f t="shared" si="15"/>
        <v>1161</v>
      </c>
      <c r="AA47" s="198">
        <f t="shared" si="15"/>
        <v>2038</v>
      </c>
      <c r="AB47" s="198">
        <f t="shared" si="15"/>
        <v>3203</v>
      </c>
    </row>
    <row r="48" spans="1:28" s="199" customFormat="1">
      <c r="A48" s="197"/>
      <c r="B48" s="197" t="s">
        <v>481</v>
      </c>
      <c r="C48" s="204">
        <f t="shared" si="14"/>
        <v>120537</v>
      </c>
      <c r="D48" s="198">
        <f>D46+D47</f>
        <v>13454</v>
      </c>
      <c r="E48" s="198">
        <f t="shared" ref="E48:AB48" si="16">E46+E47</f>
        <v>4845</v>
      </c>
      <c r="F48" s="198">
        <f t="shared" si="16"/>
        <v>5924</v>
      </c>
      <c r="G48" s="198">
        <f t="shared" si="16"/>
        <v>1650</v>
      </c>
      <c r="H48" s="198">
        <f t="shared" si="16"/>
        <v>2199</v>
      </c>
      <c r="I48" s="198">
        <f t="shared" si="16"/>
        <v>1773</v>
      </c>
      <c r="J48" s="198">
        <f t="shared" si="16"/>
        <v>7523</v>
      </c>
      <c r="K48" s="198">
        <f t="shared" si="16"/>
        <v>5694</v>
      </c>
      <c r="L48" s="198">
        <f t="shared" si="16"/>
        <v>2633</v>
      </c>
      <c r="M48" s="198">
        <f t="shared" si="16"/>
        <v>3399</v>
      </c>
      <c r="N48" s="198">
        <f t="shared" si="16"/>
        <v>2656</v>
      </c>
      <c r="O48" s="198">
        <f t="shared" si="16"/>
        <v>4931</v>
      </c>
      <c r="P48" s="198">
        <f t="shared" si="16"/>
        <v>9317</v>
      </c>
      <c r="Q48" s="198">
        <f t="shared" si="16"/>
        <v>8602</v>
      </c>
      <c r="R48" s="198">
        <f t="shared" si="16"/>
        <v>2825</v>
      </c>
      <c r="S48" s="198">
        <f t="shared" si="16"/>
        <v>4051</v>
      </c>
      <c r="T48" s="198">
        <f t="shared" si="16"/>
        <v>3480</v>
      </c>
      <c r="U48" s="198">
        <f t="shared" si="16"/>
        <v>2064</v>
      </c>
      <c r="V48" s="198">
        <f t="shared" si="16"/>
        <v>1762</v>
      </c>
      <c r="W48" s="198">
        <f t="shared" si="16"/>
        <v>11542</v>
      </c>
      <c r="X48" s="198">
        <f t="shared" si="16"/>
        <v>2014</v>
      </c>
      <c r="Y48" s="198">
        <f t="shared" si="16"/>
        <v>5075</v>
      </c>
      <c r="Z48" s="198">
        <f t="shared" si="16"/>
        <v>2378</v>
      </c>
      <c r="AA48" s="198">
        <f t="shared" si="16"/>
        <v>4134</v>
      </c>
      <c r="AB48" s="198">
        <f t="shared" si="16"/>
        <v>6612</v>
      </c>
    </row>
    <row r="49" spans="1:28" s="202" customFormat="1">
      <c r="A49" s="200"/>
      <c r="B49" s="203" t="s">
        <v>430</v>
      </c>
      <c r="C49" s="187">
        <f>SUM(D49:AB49)</f>
        <v>110452</v>
      </c>
      <c r="D49" s="206">
        <f>D25+D27+D29+D31+D36+D38+D40+D42+D44</f>
        <v>12123</v>
      </c>
      <c r="E49" s="206">
        <f t="shared" ref="E49:AB49" si="17">E25+E27+E29+E31+E36+E38+E40+E42+E44</f>
        <v>4485</v>
      </c>
      <c r="F49" s="206">
        <f t="shared" si="17"/>
        <v>5483</v>
      </c>
      <c r="G49" s="206">
        <f t="shared" si="17"/>
        <v>1521</v>
      </c>
      <c r="H49" s="206">
        <f t="shared" si="17"/>
        <v>2072</v>
      </c>
      <c r="I49" s="206">
        <f t="shared" si="17"/>
        <v>1642</v>
      </c>
      <c r="J49" s="206">
        <f t="shared" si="17"/>
        <v>6831</v>
      </c>
      <c r="K49" s="206">
        <f t="shared" si="17"/>
        <v>5149</v>
      </c>
      <c r="L49" s="206">
        <f t="shared" si="17"/>
        <v>2472</v>
      </c>
      <c r="M49" s="206">
        <f t="shared" si="17"/>
        <v>3146</v>
      </c>
      <c r="N49" s="206">
        <f t="shared" si="17"/>
        <v>2405</v>
      </c>
      <c r="O49" s="206">
        <f t="shared" si="17"/>
        <v>4528</v>
      </c>
      <c r="P49" s="206">
        <f t="shared" si="17"/>
        <v>8428</v>
      </c>
      <c r="Q49" s="206">
        <f t="shared" si="17"/>
        <v>7960</v>
      </c>
      <c r="R49" s="206">
        <f t="shared" si="17"/>
        <v>2561</v>
      </c>
      <c r="S49" s="206">
        <f t="shared" si="17"/>
        <v>3752</v>
      </c>
      <c r="T49" s="206">
        <f t="shared" si="17"/>
        <v>3140</v>
      </c>
      <c r="U49" s="206">
        <f t="shared" si="17"/>
        <v>1847</v>
      </c>
      <c r="V49" s="206">
        <f t="shared" si="17"/>
        <v>1721</v>
      </c>
      <c r="W49" s="206">
        <f t="shared" si="17"/>
        <v>10547</v>
      </c>
      <c r="X49" s="206">
        <f t="shared" si="17"/>
        <v>1794</v>
      </c>
      <c r="Y49" s="206">
        <f t="shared" si="17"/>
        <v>4750</v>
      </c>
      <c r="Z49" s="206">
        <f t="shared" si="17"/>
        <v>2163</v>
      </c>
      <c r="AA49" s="206">
        <f t="shared" si="17"/>
        <v>3774</v>
      </c>
      <c r="AB49" s="206">
        <f t="shared" si="17"/>
        <v>6158</v>
      </c>
    </row>
    <row r="50" spans="1:28" s="202" customFormat="1">
      <c r="A50" s="200"/>
      <c r="B50" s="203" t="s">
        <v>483</v>
      </c>
      <c r="C50" s="187">
        <f t="shared" si="14"/>
        <v>104249</v>
      </c>
      <c r="D50" s="206">
        <f>D26+D28+D30+D32+D37+D39+D41+D43+D45</f>
        <v>11738</v>
      </c>
      <c r="E50" s="206">
        <f t="shared" ref="E50:AB50" si="18">E26+E28+E30+E32+E37+E39+E41+E43+E45</f>
        <v>4087</v>
      </c>
      <c r="F50" s="206">
        <f t="shared" si="18"/>
        <v>5217</v>
      </c>
      <c r="G50" s="206">
        <f t="shared" si="18"/>
        <v>1472</v>
      </c>
      <c r="H50" s="206">
        <f t="shared" si="18"/>
        <v>1862</v>
      </c>
      <c r="I50" s="206">
        <f t="shared" si="18"/>
        <v>1530</v>
      </c>
      <c r="J50" s="206">
        <f t="shared" si="18"/>
        <v>6457</v>
      </c>
      <c r="K50" s="206">
        <f t="shared" si="18"/>
        <v>4933</v>
      </c>
      <c r="L50" s="206">
        <f t="shared" si="18"/>
        <v>2246</v>
      </c>
      <c r="M50" s="206">
        <f t="shared" si="18"/>
        <v>2947</v>
      </c>
      <c r="N50" s="206">
        <f t="shared" si="18"/>
        <v>2241</v>
      </c>
      <c r="O50" s="206">
        <f t="shared" si="18"/>
        <v>4172</v>
      </c>
      <c r="P50" s="206">
        <f t="shared" si="18"/>
        <v>7996</v>
      </c>
      <c r="Q50" s="206">
        <f t="shared" si="18"/>
        <v>7380</v>
      </c>
      <c r="R50" s="206">
        <f t="shared" si="18"/>
        <v>2461</v>
      </c>
      <c r="S50" s="206">
        <f t="shared" si="18"/>
        <v>3594</v>
      </c>
      <c r="T50" s="206">
        <f t="shared" si="18"/>
        <v>3000</v>
      </c>
      <c r="U50" s="206">
        <f t="shared" si="18"/>
        <v>1696</v>
      </c>
      <c r="V50" s="206">
        <f t="shared" si="18"/>
        <v>1522</v>
      </c>
      <c r="W50" s="206">
        <f t="shared" si="18"/>
        <v>10173</v>
      </c>
      <c r="X50" s="206">
        <f t="shared" si="18"/>
        <v>1728</v>
      </c>
      <c r="Y50" s="206">
        <f t="shared" si="18"/>
        <v>4368</v>
      </c>
      <c r="Z50" s="206">
        <f t="shared" si="18"/>
        <v>2061</v>
      </c>
      <c r="AA50" s="206">
        <f t="shared" si="18"/>
        <v>3632</v>
      </c>
      <c r="AB50" s="206">
        <f t="shared" si="18"/>
        <v>5736</v>
      </c>
    </row>
    <row r="51" spans="1:28" s="202" customFormat="1">
      <c r="A51" s="200"/>
      <c r="B51" s="203" t="s">
        <v>290</v>
      </c>
      <c r="C51" s="187">
        <f t="shared" si="14"/>
        <v>214701</v>
      </c>
      <c r="D51" s="206">
        <f>D49+D50</f>
        <v>23861</v>
      </c>
      <c r="E51" s="206">
        <f t="shared" ref="E51:AB51" si="19">E49+E50</f>
        <v>8572</v>
      </c>
      <c r="F51" s="206">
        <f t="shared" si="19"/>
        <v>10700</v>
      </c>
      <c r="G51" s="206">
        <f t="shared" si="19"/>
        <v>2993</v>
      </c>
      <c r="H51" s="206">
        <f t="shared" si="19"/>
        <v>3934</v>
      </c>
      <c r="I51" s="206">
        <f t="shared" si="19"/>
        <v>3172</v>
      </c>
      <c r="J51" s="206">
        <f t="shared" si="19"/>
        <v>13288</v>
      </c>
      <c r="K51" s="206">
        <f t="shared" si="19"/>
        <v>10082</v>
      </c>
      <c r="L51" s="206">
        <f t="shared" si="19"/>
        <v>4718</v>
      </c>
      <c r="M51" s="206">
        <f t="shared" si="19"/>
        <v>6093</v>
      </c>
      <c r="N51" s="206">
        <f t="shared" si="19"/>
        <v>4646</v>
      </c>
      <c r="O51" s="206">
        <f t="shared" si="19"/>
        <v>8700</v>
      </c>
      <c r="P51" s="206">
        <f t="shared" si="19"/>
        <v>16424</v>
      </c>
      <c r="Q51" s="206">
        <f t="shared" si="19"/>
        <v>15340</v>
      </c>
      <c r="R51" s="206">
        <f t="shared" si="19"/>
        <v>5022</v>
      </c>
      <c r="S51" s="206">
        <f t="shared" si="19"/>
        <v>7346</v>
      </c>
      <c r="T51" s="206">
        <f t="shared" si="19"/>
        <v>6140</v>
      </c>
      <c r="U51" s="206">
        <f t="shared" si="19"/>
        <v>3543</v>
      </c>
      <c r="V51" s="206">
        <f t="shared" si="19"/>
        <v>3243</v>
      </c>
      <c r="W51" s="206">
        <f t="shared" si="19"/>
        <v>20720</v>
      </c>
      <c r="X51" s="206">
        <f t="shared" si="19"/>
        <v>3522</v>
      </c>
      <c r="Y51" s="206">
        <f t="shared" si="19"/>
        <v>9118</v>
      </c>
      <c r="Z51" s="206">
        <f t="shared" si="19"/>
        <v>4224</v>
      </c>
      <c r="AA51" s="206">
        <f t="shared" si="19"/>
        <v>7406</v>
      </c>
      <c r="AB51" s="206">
        <f t="shared" si="19"/>
        <v>11894</v>
      </c>
    </row>
    <row r="52" spans="1:28">
      <c r="A52" s="184" t="s">
        <v>291</v>
      </c>
      <c r="B52" s="184" t="s">
        <v>308</v>
      </c>
      <c r="C52" s="184"/>
      <c r="D52" s="185">
        <v>1419</v>
      </c>
      <c r="E52" s="185">
        <v>497</v>
      </c>
      <c r="F52" s="185">
        <v>578</v>
      </c>
      <c r="G52" s="185">
        <v>177</v>
      </c>
      <c r="H52" s="185">
        <v>231</v>
      </c>
      <c r="I52" s="185">
        <v>166</v>
      </c>
      <c r="J52" s="185">
        <v>807</v>
      </c>
      <c r="K52" s="185">
        <v>547</v>
      </c>
      <c r="L52" s="185">
        <v>251</v>
      </c>
      <c r="M52" s="185">
        <v>334</v>
      </c>
      <c r="N52" s="185">
        <v>262</v>
      </c>
      <c r="O52" s="185">
        <v>542</v>
      </c>
      <c r="P52" s="185">
        <v>961</v>
      </c>
      <c r="Q52" s="185">
        <v>905</v>
      </c>
      <c r="R52" s="185">
        <v>287</v>
      </c>
      <c r="S52" s="185">
        <v>412</v>
      </c>
      <c r="T52" s="185">
        <v>397</v>
      </c>
      <c r="U52" s="185">
        <v>225</v>
      </c>
      <c r="V52" s="185">
        <v>192</v>
      </c>
      <c r="W52" s="185">
        <v>1158</v>
      </c>
      <c r="X52" s="185">
        <v>204</v>
      </c>
      <c r="Y52" s="185">
        <v>523</v>
      </c>
      <c r="Z52" s="185">
        <v>240</v>
      </c>
      <c r="AA52" s="185">
        <v>437</v>
      </c>
      <c r="AB52" s="185">
        <v>689</v>
      </c>
    </row>
    <row r="53" spans="1:28">
      <c r="A53" s="184" t="s">
        <v>293</v>
      </c>
      <c r="B53" s="184" t="s">
        <v>308</v>
      </c>
      <c r="C53" s="184"/>
      <c r="D53" s="185">
        <v>1272</v>
      </c>
      <c r="E53" s="185">
        <v>467</v>
      </c>
      <c r="F53" s="185">
        <v>566</v>
      </c>
      <c r="G53" s="185">
        <v>179</v>
      </c>
      <c r="H53" s="185">
        <v>214</v>
      </c>
      <c r="I53" s="185">
        <v>174</v>
      </c>
      <c r="J53" s="185">
        <v>814</v>
      </c>
      <c r="K53" s="185">
        <v>544</v>
      </c>
      <c r="L53" s="185">
        <v>247</v>
      </c>
      <c r="M53" s="185">
        <v>321</v>
      </c>
      <c r="N53" s="185">
        <v>286</v>
      </c>
      <c r="O53" s="185">
        <v>479</v>
      </c>
      <c r="P53" s="185">
        <v>951</v>
      </c>
      <c r="Q53" s="185">
        <v>788</v>
      </c>
      <c r="R53" s="185">
        <v>277</v>
      </c>
      <c r="S53" s="185">
        <v>367</v>
      </c>
      <c r="T53" s="185">
        <v>363</v>
      </c>
      <c r="U53" s="185">
        <v>189</v>
      </c>
      <c r="V53" s="185">
        <v>176</v>
      </c>
      <c r="W53" s="185">
        <v>1140</v>
      </c>
      <c r="X53" s="185">
        <v>201</v>
      </c>
      <c r="Y53" s="185">
        <v>473</v>
      </c>
      <c r="Z53" s="185">
        <v>233</v>
      </c>
      <c r="AA53" s="185">
        <v>423</v>
      </c>
      <c r="AB53" s="185">
        <v>701</v>
      </c>
    </row>
    <row r="54" spans="1:28">
      <c r="A54" s="184" t="s">
        <v>291</v>
      </c>
      <c r="B54" s="184" t="s">
        <v>309</v>
      </c>
      <c r="C54" s="184"/>
      <c r="D54" s="185">
        <v>1383</v>
      </c>
      <c r="E54" s="185">
        <v>538</v>
      </c>
      <c r="F54" s="185">
        <v>673</v>
      </c>
      <c r="G54" s="185">
        <v>197</v>
      </c>
      <c r="H54" s="185">
        <v>228</v>
      </c>
      <c r="I54" s="185">
        <v>198</v>
      </c>
      <c r="J54" s="185">
        <v>810</v>
      </c>
      <c r="K54" s="185">
        <v>606</v>
      </c>
      <c r="L54" s="185">
        <v>281</v>
      </c>
      <c r="M54" s="185">
        <v>361</v>
      </c>
      <c r="N54" s="185">
        <v>294</v>
      </c>
      <c r="O54" s="185">
        <v>500</v>
      </c>
      <c r="P54" s="185">
        <v>1049</v>
      </c>
      <c r="Q54" s="185">
        <v>943</v>
      </c>
      <c r="R54" s="185">
        <v>284</v>
      </c>
      <c r="S54" s="185">
        <v>401</v>
      </c>
      <c r="T54" s="185">
        <v>388</v>
      </c>
      <c r="U54" s="185">
        <v>204</v>
      </c>
      <c r="V54" s="185">
        <v>209</v>
      </c>
      <c r="W54" s="185">
        <v>1283</v>
      </c>
      <c r="X54" s="185">
        <v>194</v>
      </c>
      <c r="Y54" s="185">
        <v>504</v>
      </c>
      <c r="Z54" s="185">
        <v>241</v>
      </c>
      <c r="AA54" s="185">
        <v>434</v>
      </c>
      <c r="AB54" s="185">
        <v>665</v>
      </c>
    </row>
    <row r="55" spans="1:28">
      <c r="A55" s="184" t="s">
        <v>293</v>
      </c>
      <c r="B55" s="184" t="s">
        <v>309</v>
      </c>
      <c r="C55" s="184"/>
      <c r="D55" s="185">
        <v>1313</v>
      </c>
      <c r="E55" s="185">
        <v>468</v>
      </c>
      <c r="F55" s="185">
        <v>565</v>
      </c>
      <c r="G55" s="185">
        <v>180</v>
      </c>
      <c r="H55" s="185">
        <v>207</v>
      </c>
      <c r="I55" s="185">
        <v>170</v>
      </c>
      <c r="J55" s="185">
        <v>796</v>
      </c>
      <c r="K55" s="185">
        <v>516</v>
      </c>
      <c r="L55" s="185">
        <v>240</v>
      </c>
      <c r="M55" s="185">
        <v>315</v>
      </c>
      <c r="N55" s="185">
        <v>247</v>
      </c>
      <c r="O55" s="185">
        <v>451</v>
      </c>
      <c r="P55" s="185">
        <v>912</v>
      </c>
      <c r="Q55" s="185">
        <v>891</v>
      </c>
      <c r="R55" s="185">
        <v>268</v>
      </c>
      <c r="S55" s="185">
        <v>414</v>
      </c>
      <c r="T55" s="185">
        <v>382</v>
      </c>
      <c r="U55" s="185">
        <v>224</v>
      </c>
      <c r="V55" s="185">
        <v>146</v>
      </c>
      <c r="W55" s="185">
        <v>1191</v>
      </c>
      <c r="X55" s="185">
        <v>206</v>
      </c>
      <c r="Y55" s="185">
        <v>461</v>
      </c>
      <c r="Z55" s="185">
        <v>253</v>
      </c>
      <c r="AA55" s="185">
        <v>404</v>
      </c>
      <c r="AB55" s="185">
        <v>678</v>
      </c>
    </row>
    <row r="56" spans="1:28">
      <c r="A56" s="184" t="s">
        <v>291</v>
      </c>
      <c r="B56" s="184" t="s">
        <v>310</v>
      </c>
      <c r="C56" s="184"/>
      <c r="D56" s="185">
        <v>1393</v>
      </c>
      <c r="E56" s="185">
        <v>563</v>
      </c>
      <c r="F56" s="185">
        <v>632</v>
      </c>
      <c r="G56" s="185">
        <v>205</v>
      </c>
      <c r="H56" s="185">
        <v>229</v>
      </c>
      <c r="I56" s="185">
        <v>181</v>
      </c>
      <c r="J56" s="185">
        <v>796</v>
      </c>
      <c r="K56" s="185">
        <v>610</v>
      </c>
      <c r="L56" s="185">
        <v>256</v>
      </c>
      <c r="M56" s="185">
        <v>350</v>
      </c>
      <c r="N56" s="185">
        <v>291</v>
      </c>
      <c r="O56" s="185">
        <v>540</v>
      </c>
      <c r="P56" s="185">
        <v>1019</v>
      </c>
      <c r="Q56" s="185">
        <v>956</v>
      </c>
      <c r="R56" s="185">
        <v>325</v>
      </c>
      <c r="S56" s="185">
        <v>429</v>
      </c>
      <c r="T56" s="185">
        <v>390</v>
      </c>
      <c r="U56" s="185">
        <v>241</v>
      </c>
      <c r="V56" s="185">
        <v>182</v>
      </c>
      <c r="W56" s="185">
        <v>1233</v>
      </c>
      <c r="X56" s="185">
        <v>214</v>
      </c>
      <c r="Y56" s="185">
        <v>479</v>
      </c>
      <c r="Z56" s="185">
        <v>245</v>
      </c>
      <c r="AA56" s="185">
        <v>414</v>
      </c>
      <c r="AB56" s="185">
        <v>723</v>
      </c>
    </row>
    <row r="57" spans="1:28">
      <c r="A57" s="184" t="s">
        <v>293</v>
      </c>
      <c r="B57" s="184" t="s">
        <v>310</v>
      </c>
      <c r="C57" s="184"/>
      <c r="D57" s="185">
        <v>1285</v>
      </c>
      <c r="E57" s="185">
        <v>508</v>
      </c>
      <c r="F57" s="185">
        <v>587</v>
      </c>
      <c r="G57" s="185">
        <v>169</v>
      </c>
      <c r="H57" s="185">
        <v>216</v>
      </c>
      <c r="I57" s="185">
        <v>157</v>
      </c>
      <c r="J57" s="185">
        <v>738</v>
      </c>
      <c r="K57" s="185">
        <v>591</v>
      </c>
      <c r="L57" s="185">
        <v>270</v>
      </c>
      <c r="M57" s="185">
        <v>361</v>
      </c>
      <c r="N57" s="185">
        <v>247</v>
      </c>
      <c r="O57" s="185">
        <v>500</v>
      </c>
      <c r="P57" s="185">
        <v>970</v>
      </c>
      <c r="Q57" s="185">
        <v>917</v>
      </c>
      <c r="R57" s="185">
        <v>285</v>
      </c>
      <c r="S57" s="185">
        <v>445</v>
      </c>
      <c r="T57" s="185">
        <v>383</v>
      </c>
      <c r="U57" s="185">
        <v>191</v>
      </c>
      <c r="V57" s="185">
        <v>172</v>
      </c>
      <c r="W57" s="185">
        <v>1131</v>
      </c>
      <c r="X57" s="185">
        <v>205</v>
      </c>
      <c r="Y57" s="185">
        <v>467</v>
      </c>
      <c r="Z57" s="185">
        <v>195</v>
      </c>
      <c r="AA57" s="185">
        <v>405</v>
      </c>
      <c r="AB57" s="185">
        <v>706</v>
      </c>
    </row>
    <row r="58" spans="1:28">
      <c r="A58" s="184" t="s">
        <v>291</v>
      </c>
      <c r="B58" s="184" t="s">
        <v>311</v>
      </c>
      <c r="C58" s="184"/>
      <c r="D58" s="185">
        <v>1370</v>
      </c>
      <c r="E58" s="185">
        <v>579</v>
      </c>
      <c r="F58" s="185">
        <v>672</v>
      </c>
      <c r="G58" s="185">
        <v>191</v>
      </c>
      <c r="H58" s="185">
        <v>237</v>
      </c>
      <c r="I58" s="185">
        <v>203</v>
      </c>
      <c r="J58" s="185">
        <v>879</v>
      </c>
      <c r="K58" s="185">
        <v>621</v>
      </c>
      <c r="L58" s="185">
        <v>289</v>
      </c>
      <c r="M58" s="185">
        <v>390</v>
      </c>
      <c r="N58" s="185">
        <v>279</v>
      </c>
      <c r="O58" s="185">
        <v>550</v>
      </c>
      <c r="P58" s="185">
        <v>1049</v>
      </c>
      <c r="Q58" s="185">
        <v>978</v>
      </c>
      <c r="R58" s="185">
        <v>301</v>
      </c>
      <c r="S58" s="185">
        <v>429</v>
      </c>
      <c r="T58" s="185">
        <v>375</v>
      </c>
      <c r="U58" s="185">
        <v>247</v>
      </c>
      <c r="V58" s="185">
        <v>198</v>
      </c>
      <c r="W58" s="185">
        <v>1254</v>
      </c>
      <c r="X58" s="185">
        <v>216</v>
      </c>
      <c r="Y58" s="185">
        <v>509</v>
      </c>
      <c r="Z58" s="185">
        <v>235</v>
      </c>
      <c r="AA58" s="185">
        <v>442</v>
      </c>
      <c r="AB58" s="185">
        <v>778</v>
      </c>
    </row>
    <row r="59" spans="1:28">
      <c r="A59" s="184" t="s">
        <v>293</v>
      </c>
      <c r="B59" s="184" t="s">
        <v>311</v>
      </c>
      <c r="C59" s="184"/>
      <c r="D59" s="185">
        <v>1454</v>
      </c>
      <c r="E59" s="185">
        <v>524</v>
      </c>
      <c r="F59" s="185">
        <v>627</v>
      </c>
      <c r="G59" s="185">
        <v>154</v>
      </c>
      <c r="H59" s="185">
        <v>246</v>
      </c>
      <c r="I59" s="185">
        <v>184</v>
      </c>
      <c r="J59" s="185">
        <v>799</v>
      </c>
      <c r="K59" s="185">
        <v>627</v>
      </c>
      <c r="L59" s="185">
        <v>260</v>
      </c>
      <c r="M59" s="185">
        <v>330</v>
      </c>
      <c r="N59" s="185">
        <v>252</v>
      </c>
      <c r="O59" s="185">
        <v>497</v>
      </c>
      <c r="P59" s="185">
        <v>1001</v>
      </c>
      <c r="Q59" s="185">
        <v>968</v>
      </c>
      <c r="R59" s="185">
        <v>297</v>
      </c>
      <c r="S59" s="185">
        <v>405</v>
      </c>
      <c r="T59" s="185">
        <v>354</v>
      </c>
      <c r="U59" s="185">
        <v>201</v>
      </c>
      <c r="V59" s="185">
        <v>188</v>
      </c>
      <c r="W59" s="185">
        <v>1255</v>
      </c>
      <c r="X59" s="185">
        <v>177</v>
      </c>
      <c r="Y59" s="185">
        <v>476</v>
      </c>
      <c r="Z59" s="185">
        <v>263</v>
      </c>
      <c r="AA59" s="185">
        <v>429</v>
      </c>
      <c r="AB59" s="185">
        <v>741</v>
      </c>
    </row>
    <row r="60" spans="1:28">
      <c r="A60" s="184" t="s">
        <v>291</v>
      </c>
      <c r="B60" s="184" t="s">
        <v>312</v>
      </c>
      <c r="C60" s="184"/>
      <c r="D60" s="185">
        <v>1436</v>
      </c>
      <c r="E60" s="185">
        <v>601</v>
      </c>
      <c r="F60" s="185">
        <v>726</v>
      </c>
      <c r="G60" s="185">
        <v>221</v>
      </c>
      <c r="H60" s="185">
        <v>262</v>
      </c>
      <c r="I60" s="185">
        <v>197</v>
      </c>
      <c r="J60" s="185">
        <v>910</v>
      </c>
      <c r="K60" s="185">
        <v>592</v>
      </c>
      <c r="L60" s="185">
        <v>327</v>
      </c>
      <c r="M60" s="185">
        <v>397</v>
      </c>
      <c r="N60" s="185">
        <v>297</v>
      </c>
      <c r="O60" s="185">
        <v>561</v>
      </c>
      <c r="P60" s="185">
        <v>1024</v>
      </c>
      <c r="Q60" s="185">
        <v>999</v>
      </c>
      <c r="R60" s="185">
        <v>307</v>
      </c>
      <c r="S60" s="185">
        <v>456</v>
      </c>
      <c r="T60" s="185">
        <v>413</v>
      </c>
      <c r="U60" s="185">
        <v>228</v>
      </c>
      <c r="V60" s="185">
        <v>188</v>
      </c>
      <c r="W60" s="185">
        <v>1358</v>
      </c>
      <c r="X60" s="185">
        <v>236</v>
      </c>
      <c r="Y60" s="185">
        <v>575</v>
      </c>
      <c r="Z60" s="185">
        <v>244</v>
      </c>
      <c r="AA60" s="185">
        <v>515</v>
      </c>
      <c r="AB60" s="185">
        <v>796</v>
      </c>
    </row>
    <row r="61" spans="1:28">
      <c r="A61" s="184" t="s">
        <v>293</v>
      </c>
      <c r="B61" s="184" t="s">
        <v>312</v>
      </c>
      <c r="C61" s="184"/>
      <c r="D61" s="185">
        <v>1556</v>
      </c>
      <c r="E61" s="185">
        <v>536</v>
      </c>
      <c r="F61" s="185">
        <v>660</v>
      </c>
      <c r="G61" s="185">
        <v>197</v>
      </c>
      <c r="H61" s="185">
        <v>241</v>
      </c>
      <c r="I61" s="185">
        <v>174</v>
      </c>
      <c r="J61" s="185">
        <v>848</v>
      </c>
      <c r="K61" s="185">
        <v>591</v>
      </c>
      <c r="L61" s="185">
        <v>300</v>
      </c>
      <c r="M61" s="185">
        <v>354</v>
      </c>
      <c r="N61" s="185">
        <v>294</v>
      </c>
      <c r="O61" s="185">
        <v>536</v>
      </c>
      <c r="P61" s="185">
        <v>1053</v>
      </c>
      <c r="Q61" s="185">
        <v>985</v>
      </c>
      <c r="R61" s="185">
        <v>294</v>
      </c>
      <c r="S61" s="185">
        <v>463</v>
      </c>
      <c r="T61" s="185">
        <v>422</v>
      </c>
      <c r="U61" s="185">
        <v>217</v>
      </c>
      <c r="V61" s="185">
        <v>190</v>
      </c>
      <c r="W61" s="185">
        <v>1225</v>
      </c>
      <c r="X61" s="185">
        <v>174</v>
      </c>
      <c r="Y61" s="185">
        <v>522</v>
      </c>
      <c r="Z61" s="185">
        <v>240</v>
      </c>
      <c r="AA61" s="185">
        <v>442</v>
      </c>
      <c r="AB61" s="185">
        <v>749</v>
      </c>
    </row>
    <row r="62" spans="1:28" s="199" customFormat="1">
      <c r="A62" s="197"/>
      <c r="B62" s="197" t="s">
        <v>406</v>
      </c>
      <c r="C62" s="204">
        <f>SUM(D62:AB62)</f>
        <v>65342</v>
      </c>
      <c r="D62" s="198">
        <f>D52+D54+D56+D58+D60</f>
        <v>7001</v>
      </c>
      <c r="E62" s="198">
        <f t="shared" ref="E62:AB62" si="20">E52+E54+E56+E58+E60</f>
        <v>2778</v>
      </c>
      <c r="F62" s="198">
        <f t="shared" si="20"/>
        <v>3281</v>
      </c>
      <c r="G62" s="198">
        <f t="shared" si="20"/>
        <v>991</v>
      </c>
      <c r="H62" s="198">
        <f t="shared" si="20"/>
        <v>1187</v>
      </c>
      <c r="I62" s="198">
        <f t="shared" si="20"/>
        <v>945</v>
      </c>
      <c r="J62" s="198">
        <f t="shared" si="20"/>
        <v>4202</v>
      </c>
      <c r="K62" s="198">
        <f t="shared" si="20"/>
        <v>2976</v>
      </c>
      <c r="L62" s="198">
        <f t="shared" si="20"/>
        <v>1404</v>
      </c>
      <c r="M62" s="198">
        <f t="shared" si="20"/>
        <v>1832</v>
      </c>
      <c r="N62" s="198">
        <f t="shared" si="20"/>
        <v>1423</v>
      </c>
      <c r="O62" s="198">
        <f t="shared" si="20"/>
        <v>2693</v>
      </c>
      <c r="P62" s="198">
        <f t="shared" si="20"/>
        <v>5102</v>
      </c>
      <c r="Q62" s="198">
        <f t="shared" si="20"/>
        <v>4781</v>
      </c>
      <c r="R62" s="198">
        <f t="shared" si="20"/>
        <v>1504</v>
      </c>
      <c r="S62" s="198">
        <f t="shared" si="20"/>
        <v>2127</v>
      </c>
      <c r="T62" s="198">
        <f t="shared" si="20"/>
        <v>1963</v>
      </c>
      <c r="U62" s="198">
        <f t="shared" si="20"/>
        <v>1145</v>
      </c>
      <c r="V62" s="198">
        <f t="shared" si="20"/>
        <v>969</v>
      </c>
      <c r="W62" s="198">
        <f t="shared" si="20"/>
        <v>6286</v>
      </c>
      <c r="X62" s="198">
        <f t="shared" si="20"/>
        <v>1064</v>
      </c>
      <c r="Y62" s="198">
        <f t="shared" si="20"/>
        <v>2590</v>
      </c>
      <c r="Z62" s="198">
        <f t="shared" si="20"/>
        <v>1205</v>
      </c>
      <c r="AA62" s="198">
        <f t="shared" si="20"/>
        <v>2242</v>
      </c>
      <c r="AB62" s="198">
        <f t="shared" si="20"/>
        <v>3651</v>
      </c>
    </row>
    <row r="63" spans="1:28" s="199" customFormat="1">
      <c r="A63" s="197"/>
      <c r="B63" s="197" t="s">
        <v>407</v>
      </c>
      <c r="C63" s="204">
        <f t="shared" ref="C63:C64" si="21">SUM(D63:AB63)</f>
        <v>61816</v>
      </c>
      <c r="D63" s="198">
        <f>D53+D55+D57+D59+D61</f>
        <v>6880</v>
      </c>
      <c r="E63" s="198">
        <f t="shared" ref="E63:AB63" si="22">E53+E55+E57+E59+E61</f>
        <v>2503</v>
      </c>
      <c r="F63" s="198">
        <f t="shared" si="22"/>
        <v>3005</v>
      </c>
      <c r="G63" s="198">
        <f t="shared" si="22"/>
        <v>879</v>
      </c>
      <c r="H63" s="198">
        <f t="shared" si="22"/>
        <v>1124</v>
      </c>
      <c r="I63" s="198">
        <f t="shared" si="22"/>
        <v>859</v>
      </c>
      <c r="J63" s="198">
        <f t="shared" si="22"/>
        <v>3995</v>
      </c>
      <c r="K63" s="198">
        <f t="shared" si="22"/>
        <v>2869</v>
      </c>
      <c r="L63" s="198">
        <f t="shared" si="22"/>
        <v>1317</v>
      </c>
      <c r="M63" s="198">
        <f t="shared" si="22"/>
        <v>1681</v>
      </c>
      <c r="N63" s="198">
        <f t="shared" si="22"/>
        <v>1326</v>
      </c>
      <c r="O63" s="198">
        <f t="shared" si="22"/>
        <v>2463</v>
      </c>
      <c r="P63" s="198">
        <f t="shared" si="22"/>
        <v>4887</v>
      </c>
      <c r="Q63" s="198">
        <f t="shared" si="22"/>
        <v>4549</v>
      </c>
      <c r="R63" s="198">
        <f t="shared" si="22"/>
        <v>1421</v>
      </c>
      <c r="S63" s="198">
        <f t="shared" si="22"/>
        <v>2094</v>
      </c>
      <c r="T63" s="198">
        <f t="shared" si="22"/>
        <v>1904</v>
      </c>
      <c r="U63" s="198">
        <f t="shared" si="22"/>
        <v>1022</v>
      </c>
      <c r="V63" s="198">
        <f t="shared" si="22"/>
        <v>872</v>
      </c>
      <c r="W63" s="198">
        <f t="shared" si="22"/>
        <v>5942</v>
      </c>
      <c r="X63" s="198">
        <f t="shared" si="22"/>
        <v>963</v>
      </c>
      <c r="Y63" s="198">
        <f t="shared" si="22"/>
        <v>2399</v>
      </c>
      <c r="Z63" s="198">
        <f t="shared" si="22"/>
        <v>1184</v>
      </c>
      <c r="AA63" s="198">
        <f t="shared" si="22"/>
        <v>2103</v>
      </c>
      <c r="AB63" s="198">
        <f t="shared" si="22"/>
        <v>3575</v>
      </c>
    </row>
    <row r="64" spans="1:28" s="199" customFormat="1">
      <c r="A64" s="197"/>
      <c r="B64" s="197" t="s">
        <v>481</v>
      </c>
      <c r="C64" s="204">
        <f t="shared" si="21"/>
        <v>127158</v>
      </c>
      <c r="D64" s="198">
        <f>D62+D63</f>
        <v>13881</v>
      </c>
      <c r="E64" s="198">
        <f t="shared" ref="E64:AB64" si="23">E62+E63</f>
        <v>5281</v>
      </c>
      <c r="F64" s="198">
        <f t="shared" si="23"/>
        <v>6286</v>
      </c>
      <c r="G64" s="198">
        <f t="shared" si="23"/>
        <v>1870</v>
      </c>
      <c r="H64" s="198">
        <f t="shared" si="23"/>
        <v>2311</v>
      </c>
      <c r="I64" s="198">
        <f t="shared" si="23"/>
        <v>1804</v>
      </c>
      <c r="J64" s="198">
        <f t="shared" si="23"/>
        <v>8197</v>
      </c>
      <c r="K64" s="198">
        <f t="shared" si="23"/>
        <v>5845</v>
      </c>
      <c r="L64" s="198">
        <f t="shared" si="23"/>
        <v>2721</v>
      </c>
      <c r="M64" s="198">
        <f t="shared" si="23"/>
        <v>3513</v>
      </c>
      <c r="N64" s="198">
        <f t="shared" si="23"/>
        <v>2749</v>
      </c>
      <c r="O64" s="198">
        <f t="shared" si="23"/>
        <v>5156</v>
      </c>
      <c r="P64" s="198">
        <f t="shared" si="23"/>
        <v>9989</v>
      </c>
      <c r="Q64" s="198">
        <f t="shared" si="23"/>
        <v>9330</v>
      </c>
      <c r="R64" s="198">
        <f t="shared" si="23"/>
        <v>2925</v>
      </c>
      <c r="S64" s="198">
        <f t="shared" si="23"/>
        <v>4221</v>
      </c>
      <c r="T64" s="198">
        <f t="shared" si="23"/>
        <v>3867</v>
      </c>
      <c r="U64" s="198">
        <f t="shared" si="23"/>
        <v>2167</v>
      </c>
      <c r="V64" s="198">
        <f t="shared" si="23"/>
        <v>1841</v>
      </c>
      <c r="W64" s="198">
        <f t="shared" si="23"/>
        <v>12228</v>
      </c>
      <c r="X64" s="198">
        <f t="shared" si="23"/>
        <v>2027</v>
      </c>
      <c r="Y64" s="198">
        <f t="shared" si="23"/>
        <v>4989</v>
      </c>
      <c r="Z64" s="198">
        <f t="shared" si="23"/>
        <v>2389</v>
      </c>
      <c r="AA64" s="198">
        <f t="shared" si="23"/>
        <v>4345</v>
      </c>
      <c r="AB64" s="198">
        <f t="shared" si="23"/>
        <v>7226</v>
      </c>
    </row>
    <row r="65" spans="1:28">
      <c r="A65" s="184" t="s">
        <v>291</v>
      </c>
      <c r="B65" s="184" t="s">
        <v>313</v>
      </c>
      <c r="C65" s="184"/>
      <c r="D65" s="185">
        <v>1602</v>
      </c>
      <c r="E65" s="185">
        <v>714</v>
      </c>
      <c r="F65" s="185">
        <v>734</v>
      </c>
      <c r="G65" s="185">
        <v>247</v>
      </c>
      <c r="H65" s="185">
        <v>254</v>
      </c>
      <c r="I65" s="185">
        <v>205</v>
      </c>
      <c r="J65" s="185">
        <v>934</v>
      </c>
      <c r="K65" s="185">
        <v>644</v>
      </c>
      <c r="L65" s="185">
        <v>333</v>
      </c>
      <c r="M65" s="185">
        <v>408</v>
      </c>
      <c r="N65" s="185">
        <v>313</v>
      </c>
      <c r="O65" s="185">
        <v>533</v>
      </c>
      <c r="P65" s="185">
        <v>1109</v>
      </c>
      <c r="Q65" s="185">
        <v>1078</v>
      </c>
      <c r="R65" s="185">
        <v>312</v>
      </c>
      <c r="S65" s="185">
        <v>458</v>
      </c>
      <c r="T65" s="185">
        <v>406</v>
      </c>
      <c r="U65" s="185">
        <v>244</v>
      </c>
      <c r="V65" s="185">
        <v>222</v>
      </c>
      <c r="W65" s="185">
        <v>1406</v>
      </c>
      <c r="X65" s="185">
        <v>249</v>
      </c>
      <c r="Y65" s="185">
        <v>585</v>
      </c>
      <c r="Z65" s="185">
        <v>242</v>
      </c>
      <c r="AA65" s="185">
        <v>490</v>
      </c>
      <c r="AB65" s="185">
        <v>816</v>
      </c>
    </row>
    <row r="66" spans="1:28">
      <c r="A66" s="184" t="s">
        <v>293</v>
      </c>
      <c r="B66" s="184" t="s">
        <v>313</v>
      </c>
      <c r="C66" s="184"/>
      <c r="D66" s="185">
        <v>1677</v>
      </c>
      <c r="E66" s="185">
        <v>621</v>
      </c>
      <c r="F66" s="185">
        <v>660</v>
      </c>
      <c r="G66" s="185">
        <v>186</v>
      </c>
      <c r="H66" s="185">
        <v>245</v>
      </c>
      <c r="I66" s="185">
        <v>197</v>
      </c>
      <c r="J66" s="185">
        <v>876</v>
      </c>
      <c r="K66" s="185">
        <v>583</v>
      </c>
      <c r="L66" s="185">
        <v>272</v>
      </c>
      <c r="M66" s="185">
        <v>358</v>
      </c>
      <c r="N66" s="185">
        <v>284</v>
      </c>
      <c r="O66" s="185">
        <v>528</v>
      </c>
      <c r="P66" s="185">
        <v>1122</v>
      </c>
      <c r="Q66" s="185">
        <v>994</v>
      </c>
      <c r="R66" s="185">
        <v>281</v>
      </c>
      <c r="S66" s="185">
        <v>447</v>
      </c>
      <c r="T66" s="185">
        <v>413</v>
      </c>
      <c r="U66" s="185">
        <v>218</v>
      </c>
      <c r="V66" s="185">
        <v>190</v>
      </c>
      <c r="W66" s="185">
        <v>1311</v>
      </c>
      <c r="X66" s="185">
        <v>194</v>
      </c>
      <c r="Y66" s="185">
        <v>512</v>
      </c>
      <c r="Z66" s="185">
        <v>226</v>
      </c>
      <c r="AA66" s="185">
        <v>469</v>
      </c>
      <c r="AB66" s="185">
        <v>744</v>
      </c>
    </row>
    <row r="67" spans="1:28">
      <c r="A67" s="184" t="s">
        <v>291</v>
      </c>
      <c r="B67" s="184" t="s">
        <v>314</v>
      </c>
      <c r="C67" s="184"/>
      <c r="D67" s="185">
        <v>1644</v>
      </c>
      <c r="E67" s="185">
        <v>546</v>
      </c>
      <c r="F67" s="185">
        <v>726</v>
      </c>
      <c r="G67" s="185">
        <v>188</v>
      </c>
      <c r="H67" s="185">
        <v>213</v>
      </c>
      <c r="I67" s="185">
        <v>187</v>
      </c>
      <c r="J67" s="185">
        <v>792</v>
      </c>
      <c r="K67" s="185">
        <v>550</v>
      </c>
      <c r="L67" s="185">
        <v>265</v>
      </c>
      <c r="M67" s="185">
        <v>317</v>
      </c>
      <c r="N67" s="185">
        <v>271</v>
      </c>
      <c r="O67" s="185">
        <v>464</v>
      </c>
      <c r="P67" s="185">
        <v>2201</v>
      </c>
      <c r="Q67" s="185">
        <v>879</v>
      </c>
      <c r="R67" s="185">
        <v>270</v>
      </c>
      <c r="S67" s="185">
        <v>386</v>
      </c>
      <c r="T67" s="185">
        <v>376</v>
      </c>
      <c r="U67" s="185">
        <v>244</v>
      </c>
      <c r="V67" s="185">
        <v>173</v>
      </c>
      <c r="W67" s="185">
        <v>1142</v>
      </c>
      <c r="X67" s="185">
        <v>205</v>
      </c>
      <c r="Y67" s="185">
        <v>490</v>
      </c>
      <c r="Z67" s="185">
        <v>213</v>
      </c>
      <c r="AA67" s="185">
        <v>399</v>
      </c>
      <c r="AB67" s="185">
        <v>647</v>
      </c>
    </row>
    <row r="68" spans="1:28">
      <c r="A68" s="184" t="s">
        <v>293</v>
      </c>
      <c r="B68" s="184" t="s">
        <v>314</v>
      </c>
      <c r="C68" s="184"/>
      <c r="D68" s="185">
        <v>1838</v>
      </c>
      <c r="E68" s="185">
        <v>641</v>
      </c>
      <c r="F68" s="185">
        <v>720</v>
      </c>
      <c r="G68" s="185">
        <v>217</v>
      </c>
      <c r="H68" s="185">
        <v>254</v>
      </c>
      <c r="I68" s="185">
        <v>192</v>
      </c>
      <c r="J68" s="185">
        <v>854</v>
      </c>
      <c r="K68" s="185">
        <v>604</v>
      </c>
      <c r="L68" s="185">
        <v>308</v>
      </c>
      <c r="M68" s="185">
        <v>354</v>
      </c>
      <c r="N68" s="185">
        <v>322</v>
      </c>
      <c r="O68" s="185">
        <v>524</v>
      </c>
      <c r="P68" s="185">
        <v>1212</v>
      </c>
      <c r="Q68" s="185">
        <v>966</v>
      </c>
      <c r="R68" s="185">
        <v>327</v>
      </c>
      <c r="S68" s="185">
        <v>458</v>
      </c>
      <c r="T68" s="185">
        <v>375</v>
      </c>
      <c r="U68" s="185">
        <v>262</v>
      </c>
      <c r="V68" s="185">
        <v>195</v>
      </c>
      <c r="W68" s="185">
        <v>1347</v>
      </c>
      <c r="X68" s="185">
        <v>259</v>
      </c>
      <c r="Y68" s="185">
        <v>531</v>
      </c>
      <c r="Z68" s="185">
        <v>239</v>
      </c>
      <c r="AA68" s="185">
        <v>448</v>
      </c>
      <c r="AB68" s="185">
        <v>764</v>
      </c>
    </row>
    <row r="69" spans="1:28">
      <c r="A69" s="184" t="s">
        <v>291</v>
      </c>
      <c r="B69" s="184" t="s">
        <v>315</v>
      </c>
      <c r="C69" s="184"/>
      <c r="D69" s="185">
        <v>1729</v>
      </c>
      <c r="E69" s="185">
        <v>611</v>
      </c>
      <c r="F69" s="185">
        <v>688</v>
      </c>
      <c r="G69" s="185">
        <v>211</v>
      </c>
      <c r="H69" s="185">
        <v>220</v>
      </c>
      <c r="I69" s="185">
        <v>223</v>
      </c>
      <c r="J69" s="185">
        <v>793</v>
      </c>
      <c r="K69" s="185">
        <v>611</v>
      </c>
      <c r="L69" s="185">
        <v>265</v>
      </c>
      <c r="M69" s="185">
        <v>312</v>
      </c>
      <c r="N69" s="185">
        <v>289</v>
      </c>
      <c r="O69" s="185">
        <v>496</v>
      </c>
      <c r="P69" s="185">
        <v>2022</v>
      </c>
      <c r="Q69" s="185">
        <v>917</v>
      </c>
      <c r="R69" s="185">
        <v>257</v>
      </c>
      <c r="S69" s="185">
        <v>421</v>
      </c>
      <c r="T69" s="185">
        <v>380</v>
      </c>
      <c r="U69" s="185">
        <v>206</v>
      </c>
      <c r="V69" s="185">
        <v>202</v>
      </c>
      <c r="W69" s="185">
        <v>1249</v>
      </c>
      <c r="X69" s="185">
        <v>204</v>
      </c>
      <c r="Y69" s="185">
        <v>519</v>
      </c>
      <c r="Z69" s="185">
        <v>220</v>
      </c>
      <c r="AA69" s="185">
        <v>381</v>
      </c>
      <c r="AB69" s="185">
        <v>663</v>
      </c>
    </row>
    <row r="70" spans="1:28">
      <c r="A70" s="184" t="s">
        <v>293</v>
      </c>
      <c r="B70" s="184" t="s">
        <v>315</v>
      </c>
      <c r="C70" s="184"/>
      <c r="D70" s="185">
        <v>1880</v>
      </c>
      <c r="E70" s="185">
        <v>622</v>
      </c>
      <c r="F70" s="185">
        <v>808</v>
      </c>
      <c r="G70" s="185">
        <v>215</v>
      </c>
      <c r="H70" s="185">
        <v>255</v>
      </c>
      <c r="I70" s="185">
        <v>233</v>
      </c>
      <c r="J70" s="185">
        <v>905</v>
      </c>
      <c r="K70" s="185">
        <v>631</v>
      </c>
      <c r="L70" s="185">
        <v>279</v>
      </c>
      <c r="M70" s="185">
        <v>360</v>
      </c>
      <c r="N70" s="185">
        <v>341</v>
      </c>
      <c r="O70" s="185">
        <v>535</v>
      </c>
      <c r="P70" s="185">
        <v>1241</v>
      </c>
      <c r="Q70" s="185">
        <v>990</v>
      </c>
      <c r="R70" s="185">
        <v>315</v>
      </c>
      <c r="S70" s="185">
        <v>486</v>
      </c>
      <c r="T70" s="185">
        <v>442</v>
      </c>
      <c r="U70" s="185">
        <v>236</v>
      </c>
      <c r="V70" s="185">
        <v>250</v>
      </c>
      <c r="W70" s="185">
        <v>1383</v>
      </c>
      <c r="X70" s="185">
        <v>248</v>
      </c>
      <c r="Y70" s="185">
        <v>575</v>
      </c>
      <c r="Z70" s="185">
        <v>247</v>
      </c>
      <c r="AA70" s="185">
        <v>467</v>
      </c>
      <c r="AB70" s="185">
        <v>748</v>
      </c>
    </row>
    <row r="71" spans="1:28">
      <c r="A71" s="184" t="s">
        <v>291</v>
      </c>
      <c r="B71" s="184" t="s">
        <v>316</v>
      </c>
      <c r="C71" s="184"/>
      <c r="D71" s="185">
        <v>1632</v>
      </c>
      <c r="E71" s="185">
        <v>626</v>
      </c>
      <c r="F71" s="185">
        <v>818</v>
      </c>
      <c r="G71" s="185">
        <v>220</v>
      </c>
      <c r="H71" s="185">
        <v>255</v>
      </c>
      <c r="I71" s="185">
        <v>209</v>
      </c>
      <c r="J71" s="185">
        <v>951</v>
      </c>
      <c r="K71" s="185">
        <v>659</v>
      </c>
      <c r="L71" s="185">
        <v>322</v>
      </c>
      <c r="M71" s="185">
        <v>354</v>
      </c>
      <c r="N71" s="185">
        <v>325</v>
      </c>
      <c r="O71" s="185">
        <v>593</v>
      </c>
      <c r="P71" s="185">
        <v>1391</v>
      </c>
      <c r="Q71" s="185">
        <v>992</v>
      </c>
      <c r="R71" s="185">
        <v>300</v>
      </c>
      <c r="S71" s="185">
        <v>474</v>
      </c>
      <c r="T71" s="185">
        <v>409</v>
      </c>
      <c r="U71" s="185">
        <v>267</v>
      </c>
      <c r="V71" s="185">
        <v>216</v>
      </c>
      <c r="W71" s="185">
        <v>1441</v>
      </c>
      <c r="X71" s="185">
        <v>219</v>
      </c>
      <c r="Y71" s="185">
        <v>541</v>
      </c>
      <c r="Z71" s="185">
        <v>251</v>
      </c>
      <c r="AA71" s="185">
        <v>478</v>
      </c>
      <c r="AB71" s="185">
        <v>762</v>
      </c>
    </row>
    <row r="72" spans="1:28">
      <c r="A72" s="184" t="s">
        <v>293</v>
      </c>
      <c r="B72" s="184" t="s">
        <v>316</v>
      </c>
      <c r="C72" s="184"/>
      <c r="D72" s="185">
        <v>1774</v>
      </c>
      <c r="E72" s="185">
        <v>665</v>
      </c>
      <c r="F72" s="185">
        <v>790</v>
      </c>
      <c r="G72" s="185">
        <v>224</v>
      </c>
      <c r="H72" s="185">
        <v>274</v>
      </c>
      <c r="I72" s="185">
        <v>232</v>
      </c>
      <c r="J72" s="185">
        <v>934</v>
      </c>
      <c r="K72" s="185">
        <v>664</v>
      </c>
      <c r="L72" s="185">
        <v>301</v>
      </c>
      <c r="M72" s="185">
        <v>342</v>
      </c>
      <c r="N72" s="185">
        <v>323</v>
      </c>
      <c r="O72" s="185">
        <v>561</v>
      </c>
      <c r="P72" s="185">
        <v>1163</v>
      </c>
      <c r="Q72" s="185">
        <v>1049</v>
      </c>
      <c r="R72" s="185">
        <v>304</v>
      </c>
      <c r="S72" s="185">
        <v>435</v>
      </c>
      <c r="T72" s="185">
        <v>400</v>
      </c>
      <c r="U72" s="185">
        <v>220</v>
      </c>
      <c r="V72" s="185">
        <v>213</v>
      </c>
      <c r="W72" s="185">
        <v>1419</v>
      </c>
      <c r="X72" s="185">
        <v>242</v>
      </c>
      <c r="Y72" s="185">
        <v>565</v>
      </c>
      <c r="Z72" s="185">
        <v>299</v>
      </c>
      <c r="AA72" s="185">
        <v>456</v>
      </c>
      <c r="AB72" s="185">
        <v>761</v>
      </c>
    </row>
    <row r="73" spans="1:28">
      <c r="A73" s="184" t="s">
        <v>291</v>
      </c>
      <c r="B73" s="184" t="s">
        <v>317</v>
      </c>
      <c r="C73" s="184"/>
      <c r="D73" s="185">
        <v>1736</v>
      </c>
      <c r="E73" s="185">
        <v>675</v>
      </c>
      <c r="F73" s="185">
        <v>825</v>
      </c>
      <c r="G73" s="185">
        <v>210</v>
      </c>
      <c r="H73" s="185">
        <v>274</v>
      </c>
      <c r="I73" s="185">
        <v>228</v>
      </c>
      <c r="J73" s="185">
        <v>1003</v>
      </c>
      <c r="K73" s="185">
        <v>628</v>
      </c>
      <c r="L73" s="185">
        <v>316</v>
      </c>
      <c r="M73" s="185">
        <v>352</v>
      </c>
      <c r="N73" s="185">
        <v>319</v>
      </c>
      <c r="O73" s="185">
        <v>503</v>
      </c>
      <c r="P73" s="185">
        <v>1237</v>
      </c>
      <c r="Q73" s="185">
        <v>1046</v>
      </c>
      <c r="R73" s="185">
        <v>332</v>
      </c>
      <c r="S73" s="185">
        <v>443</v>
      </c>
      <c r="T73" s="185">
        <v>439</v>
      </c>
      <c r="U73" s="185">
        <v>270</v>
      </c>
      <c r="V73" s="185">
        <v>238</v>
      </c>
      <c r="W73" s="185">
        <v>1425</v>
      </c>
      <c r="X73" s="185">
        <v>224</v>
      </c>
      <c r="Y73" s="185">
        <v>582</v>
      </c>
      <c r="Z73" s="185">
        <v>272</v>
      </c>
      <c r="AA73" s="185">
        <v>482</v>
      </c>
      <c r="AB73" s="185">
        <v>745</v>
      </c>
    </row>
    <row r="74" spans="1:28">
      <c r="A74" s="184" t="s">
        <v>293</v>
      </c>
      <c r="B74" s="184" t="s">
        <v>317</v>
      </c>
      <c r="C74" s="184"/>
      <c r="D74" s="185">
        <v>1607</v>
      </c>
      <c r="E74" s="185">
        <v>617</v>
      </c>
      <c r="F74" s="185">
        <v>738</v>
      </c>
      <c r="G74" s="185">
        <v>224</v>
      </c>
      <c r="H74" s="185">
        <v>224</v>
      </c>
      <c r="I74" s="185">
        <v>221</v>
      </c>
      <c r="J74" s="185">
        <v>877</v>
      </c>
      <c r="K74" s="185">
        <v>642</v>
      </c>
      <c r="L74" s="185">
        <v>299</v>
      </c>
      <c r="M74" s="185">
        <v>349</v>
      </c>
      <c r="N74" s="185">
        <v>338</v>
      </c>
      <c r="O74" s="185">
        <v>578</v>
      </c>
      <c r="P74" s="185">
        <v>1251</v>
      </c>
      <c r="Q74" s="185">
        <v>1012</v>
      </c>
      <c r="R74" s="185">
        <v>279</v>
      </c>
      <c r="S74" s="185">
        <v>442</v>
      </c>
      <c r="T74" s="185">
        <v>441</v>
      </c>
      <c r="U74" s="185">
        <v>216</v>
      </c>
      <c r="V74" s="185">
        <v>211</v>
      </c>
      <c r="W74" s="185">
        <v>1416</v>
      </c>
      <c r="X74" s="185">
        <v>238</v>
      </c>
      <c r="Y74" s="185">
        <v>571</v>
      </c>
      <c r="Z74" s="185">
        <v>218</v>
      </c>
      <c r="AA74" s="185">
        <v>475</v>
      </c>
      <c r="AB74" s="185">
        <v>761</v>
      </c>
    </row>
    <row r="75" spans="1:28" s="199" customFormat="1">
      <c r="A75" s="197"/>
      <c r="B75" s="197" t="s">
        <v>408</v>
      </c>
      <c r="C75" s="204">
        <f>SUM(D75:AB75)</f>
        <v>71924</v>
      </c>
      <c r="D75" s="198">
        <f>D65+D67+D69+D71+D73</f>
        <v>8343</v>
      </c>
      <c r="E75" s="198">
        <f t="shared" ref="E75:AB75" si="24">E65+E67+E69+E71+E73</f>
        <v>3172</v>
      </c>
      <c r="F75" s="198">
        <f t="shared" si="24"/>
        <v>3791</v>
      </c>
      <c r="G75" s="198">
        <f t="shared" si="24"/>
        <v>1076</v>
      </c>
      <c r="H75" s="198">
        <f t="shared" si="24"/>
        <v>1216</v>
      </c>
      <c r="I75" s="198">
        <f t="shared" si="24"/>
        <v>1052</v>
      </c>
      <c r="J75" s="198">
        <f t="shared" si="24"/>
        <v>4473</v>
      </c>
      <c r="K75" s="198">
        <f t="shared" si="24"/>
        <v>3092</v>
      </c>
      <c r="L75" s="198">
        <f t="shared" si="24"/>
        <v>1501</v>
      </c>
      <c r="M75" s="198">
        <f t="shared" si="24"/>
        <v>1743</v>
      </c>
      <c r="N75" s="198">
        <f t="shared" si="24"/>
        <v>1517</v>
      </c>
      <c r="O75" s="198">
        <f t="shared" si="24"/>
        <v>2589</v>
      </c>
      <c r="P75" s="198">
        <f t="shared" si="24"/>
        <v>7960</v>
      </c>
      <c r="Q75" s="198">
        <f t="shared" si="24"/>
        <v>4912</v>
      </c>
      <c r="R75" s="198">
        <f t="shared" si="24"/>
        <v>1471</v>
      </c>
      <c r="S75" s="198">
        <f t="shared" si="24"/>
        <v>2182</v>
      </c>
      <c r="T75" s="198">
        <f t="shared" si="24"/>
        <v>2010</v>
      </c>
      <c r="U75" s="198">
        <f t="shared" si="24"/>
        <v>1231</v>
      </c>
      <c r="V75" s="198">
        <f t="shared" si="24"/>
        <v>1051</v>
      </c>
      <c r="W75" s="198">
        <f t="shared" si="24"/>
        <v>6663</v>
      </c>
      <c r="X75" s="198">
        <f t="shared" si="24"/>
        <v>1101</v>
      </c>
      <c r="Y75" s="198">
        <f t="shared" si="24"/>
        <v>2717</v>
      </c>
      <c r="Z75" s="198">
        <f t="shared" si="24"/>
        <v>1198</v>
      </c>
      <c r="AA75" s="198">
        <f t="shared" si="24"/>
        <v>2230</v>
      </c>
      <c r="AB75" s="198">
        <f t="shared" si="24"/>
        <v>3633</v>
      </c>
    </row>
    <row r="76" spans="1:28" s="199" customFormat="1">
      <c r="A76" s="197"/>
      <c r="B76" s="197" t="s">
        <v>409</v>
      </c>
      <c r="C76" s="204">
        <f t="shared" ref="C76:C77" si="25">SUM(D76:AB76)</f>
        <v>71366</v>
      </c>
      <c r="D76" s="198">
        <f>D66+D68+D70+D72+D74</f>
        <v>8776</v>
      </c>
      <c r="E76" s="198">
        <f t="shared" ref="E76:AB76" si="26">E66+E68+E70+E72+E74</f>
        <v>3166</v>
      </c>
      <c r="F76" s="198">
        <f t="shared" si="26"/>
        <v>3716</v>
      </c>
      <c r="G76" s="198">
        <f t="shared" si="26"/>
        <v>1066</v>
      </c>
      <c r="H76" s="198">
        <f t="shared" si="26"/>
        <v>1252</v>
      </c>
      <c r="I76" s="198">
        <f t="shared" si="26"/>
        <v>1075</v>
      </c>
      <c r="J76" s="198">
        <f t="shared" si="26"/>
        <v>4446</v>
      </c>
      <c r="K76" s="198">
        <f t="shared" si="26"/>
        <v>3124</v>
      </c>
      <c r="L76" s="198">
        <f t="shared" si="26"/>
        <v>1459</v>
      </c>
      <c r="M76" s="198">
        <f t="shared" si="26"/>
        <v>1763</v>
      </c>
      <c r="N76" s="198">
        <f t="shared" si="26"/>
        <v>1608</v>
      </c>
      <c r="O76" s="198">
        <f t="shared" si="26"/>
        <v>2726</v>
      </c>
      <c r="P76" s="198">
        <f t="shared" si="26"/>
        <v>5989</v>
      </c>
      <c r="Q76" s="198">
        <f t="shared" si="26"/>
        <v>5011</v>
      </c>
      <c r="R76" s="198">
        <f t="shared" si="26"/>
        <v>1506</v>
      </c>
      <c r="S76" s="198">
        <f t="shared" si="26"/>
        <v>2268</v>
      </c>
      <c r="T76" s="198">
        <f t="shared" si="26"/>
        <v>2071</v>
      </c>
      <c r="U76" s="198">
        <f t="shared" si="26"/>
        <v>1152</v>
      </c>
      <c r="V76" s="198">
        <f t="shared" si="26"/>
        <v>1059</v>
      </c>
      <c r="W76" s="198">
        <f t="shared" si="26"/>
        <v>6876</v>
      </c>
      <c r="X76" s="198">
        <f t="shared" si="26"/>
        <v>1181</v>
      </c>
      <c r="Y76" s="198">
        <f t="shared" si="26"/>
        <v>2754</v>
      </c>
      <c r="Z76" s="198">
        <f t="shared" si="26"/>
        <v>1229</v>
      </c>
      <c r="AA76" s="198">
        <f t="shared" si="26"/>
        <v>2315</v>
      </c>
      <c r="AB76" s="198">
        <f t="shared" si="26"/>
        <v>3778</v>
      </c>
    </row>
    <row r="77" spans="1:28" s="199" customFormat="1">
      <c r="A77" s="197"/>
      <c r="B77" s="197" t="s">
        <v>290</v>
      </c>
      <c r="C77" s="204">
        <f t="shared" si="25"/>
        <v>143290</v>
      </c>
      <c r="D77" s="198">
        <f>D75+D76</f>
        <v>17119</v>
      </c>
      <c r="E77" s="198">
        <f t="shared" ref="E77:AB77" si="27">E75+E76</f>
        <v>6338</v>
      </c>
      <c r="F77" s="198">
        <f t="shared" si="27"/>
        <v>7507</v>
      </c>
      <c r="G77" s="198">
        <f t="shared" si="27"/>
        <v>2142</v>
      </c>
      <c r="H77" s="198">
        <f t="shared" si="27"/>
        <v>2468</v>
      </c>
      <c r="I77" s="198">
        <f t="shared" si="27"/>
        <v>2127</v>
      </c>
      <c r="J77" s="198">
        <f t="shared" si="27"/>
        <v>8919</v>
      </c>
      <c r="K77" s="198">
        <f t="shared" si="27"/>
        <v>6216</v>
      </c>
      <c r="L77" s="198">
        <f t="shared" si="27"/>
        <v>2960</v>
      </c>
      <c r="M77" s="198">
        <f t="shared" si="27"/>
        <v>3506</v>
      </c>
      <c r="N77" s="198">
        <f t="shared" si="27"/>
        <v>3125</v>
      </c>
      <c r="O77" s="198">
        <f t="shared" si="27"/>
        <v>5315</v>
      </c>
      <c r="P77" s="198">
        <f t="shared" si="27"/>
        <v>13949</v>
      </c>
      <c r="Q77" s="198">
        <f t="shared" si="27"/>
        <v>9923</v>
      </c>
      <c r="R77" s="198">
        <f t="shared" si="27"/>
        <v>2977</v>
      </c>
      <c r="S77" s="198">
        <f t="shared" si="27"/>
        <v>4450</v>
      </c>
      <c r="T77" s="198">
        <f t="shared" si="27"/>
        <v>4081</v>
      </c>
      <c r="U77" s="198">
        <f t="shared" si="27"/>
        <v>2383</v>
      </c>
      <c r="V77" s="198">
        <f t="shared" si="27"/>
        <v>2110</v>
      </c>
      <c r="W77" s="198">
        <f t="shared" si="27"/>
        <v>13539</v>
      </c>
      <c r="X77" s="198">
        <f t="shared" si="27"/>
        <v>2282</v>
      </c>
      <c r="Y77" s="198">
        <f t="shared" si="27"/>
        <v>5471</v>
      </c>
      <c r="Z77" s="198">
        <f t="shared" si="27"/>
        <v>2427</v>
      </c>
      <c r="AA77" s="198">
        <f t="shared" si="27"/>
        <v>4545</v>
      </c>
      <c r="AB77" s="198">
        <f t="shared" si="27"/>
        <v>7411</v>
      </c>
    </row>
    <row r="78" spans="1:28">
      <c r="A78" s="184" t="s">
        <v>291</v>
      </c>
      <c r="B78" s="184" t="s">
        <v>318</v>
      </c>
      <c r="C78" s="184"/>
      <c r="D78" s="185">
        <v>1686</v>
      </c>
      <c r="E78" s="185">
        <v>702</v>
      </c>
      <c r="F78" s="185">
        <v>817</v>
      </c>
      <c r="G78" s="185">
        <v>214</v>
      </c>
      <c r="H78" s="185">
        <v>286</v>
      </c>
      <c r="I78" s="185">
        <v>182</v>
      </c>
      <c r="J78" s="185">
        <v>987</v>
      </c>
      <c r="K78" s="185">
        <v>645</v>
      </c>
      <c r="L78" s="185">
        <v>281</v>
      </c>
      <c r="M78" s="185">
        <v>354</v>
      </c>
      <c r="N78" s="185">
        <v>315</v>
      </c>
      <c r="O78" s="185">
        <v>633</v>
      </c>
      <c r="P78" s="185">
        <v>1262</v>
      </c>
      <c r="Q78" s="185">
        <v>1048</v>
      </c>
      <c r="R78" s="185">
        <v>313</v>
      </c>
      <c r="S78" s="185">
        <v>426</v>
      </c>
      <c r="T78" s="185">
        <v>465</v>
      </c>
      <c r="U78" s="185">
        <v>253</v>
      </c>
      <c r="V78" s="185">
        <v>240</v>
      </c>
      <c r="W78" s="185">
        <v>1437</v>
      </c>
      <c r="X78" s="185">
        <v>217</v>
      </c>
      <c r="Y78" s="185">
        <v>609</v>
      </c>
      <c r="Z78" s="185">
        <v>264</v>
      </c>
      <c r="AA78" s="185">
        <v>528</v>
      </c>
      <c r="AB78" s="185">
        <v>766</v>
      </c>
    </row>
    <row r="79" spans="1:28">
      <c r="A79" s="184" t="s">
        <v>293</v>
      </c>
      <c r="B79" s="184" t="s">
        <v>318</v>
      </c>
      <c r="C79" s="184"/>
      <c r="D79" s="185">
        <v>1585</v>
      </c>
      <c r="E79" s="185">
        <v>653</v>
      </c>
      <c r="F79" s="185">
        <v>740</v>
      </c>
      <c r="G79" s="185">
        <v>214</v>
      </c>
      <c r="H79" s="185">
        <v>273</v>
      </c>
      <c r="I79" s="185">
        <v>199</v>
      </c>
      <c r="J79" s="185">
        <v>882</v>
      </c>
      <c r="K79" s="185">
        <v>635</v>
      </c>
      <c r="L79" s="185">
        <v>264</v>
      </c>
      <c r="M79" s="185">
        <v>341</v>
      </c>
      <c r="N79" s="185">
        <v>306</v>
      </c>
      <c r="O79" s="185">
        <v>574</v>
      </c>
      <c r="P79" s="185">
        <v>1253</v>
      </c>
      <c r="Q79" s="185">
        <v>1084</v>
      </c>
      <c r="R79" s="185">
        <v>296</v>
      </c>
      <c r="S79" s="185">
        <v>430</v>
      </c>
      <c r="T79" s="185">
        <v>414</v>
      </c>
      <c r="U79" s="185">
        <v>244</v>
      </c>
      <c r="V79" s="185">
        <v>223</v>
      </c>
      <c r="W79" s="185">
        <v>1410</v>
      </c>
      <c r="X79" s="185">
        <v>228</v>
      </c>
      <c r="Y79" s="185">
        <v>548</v>
      </c>
      <c r="Z79" s="185">
        <v>248</v>
      </c>
      <c r="AA79" s="185">
        <v>483</v>
      </c>
      <c r="AB79" s="185">
        <v>785</v>
      </c>
    </row>
    <row r="80" spans="1:28">
      <c r="A80" s="184" t="s">
        <v>291</v>
      </c>
      <c r="B80" s="184" t="s">
        <v>319</v>
      </c>
      <c r="C80" s="184"/>
      <c r="D80" s="185">
        <v>1707</v>
      </c>
      <c r="E80" s="185">
        <v>651</v>
      </c>
      <c r="F80" s="185">
        <v>782</v>
      </c>
      <c r="G80" s="185">
        <v>246</v>
      </c>
      <c r="H80" s="185">
        <v>265</v>
      </c>
      <c r="I80" s="185">
        <v>203</v>
      </c>
      <c r="J80" s="185">
        <v>975</v>
      </c>
      <c r="K80" s="185">
        <v>668</v>
      </c>
      <c r="L80" s="185">
        <v>312</v>
      </c>
      <c r="M80" s="185">
        <v>364</v>
      </c>
      <c r="N80" s="185">
        <v>340</v>
      </c>
      <c r="O80" s="185">
        <v>557</v>
      </c>
      <c r="P80" s="185">
        <v>1310</v>
      </c>
      <c r="Q80" s="185">
        <v>1061</v>
      </c>
      <c r="R80" s="185">
        <v>305</v>
      </c>
      <c r="S80" s="185">
        <v>450</v>
      </c>
      <c r="T80" s="185">
        <v>425</v>
      </c>
      <c r="U80" s="185">
        <v>229</v>
      </c>
      <c r="V80" s="185">
        <v>242</v>
      </c>
      <c r="W80" s="185">
        <v>1424</v>
      </c>
      <c r="X80" s="185">
        <v>232</v>
      </c>
      <c r="Y80" s="185">
        <v>583</v>
      </c>
      <c r="Z80" s="185">
        <v>320</v>
      </c>
      <c r="AA80" s="185">
        <v>490</v>
      </c>
      <c r="AB80" s="185">
        <v>778</v>
      </c>
    </row>
    <row r="81" spans="1:28">
      <c r="A81" s="184" t="s">
        <v>293</v>
      </c>
      <c r="B81" s="184" t="s">
        <v>319</v>
      </c>
      <c r="C81" s="184"/>
      <c r="D81" s="185">
        <v>1623</v>
      </c>
      <c r="E81" s="185">
        <v>665</v>
      </c>
      <c r="F81" s="185">
        <v>800</v>
      </c>
      <c r="G81" s="185">
        <v>213</v>
      </c>
      <c r="H81" s="185">
        <v>251</v>
      </c>
      <c r="I81" s="185">
        <v>230</v>
      </c>
      <c r="J81" s="185">
        <v>974</v>
      </c>
      <c r="K81" s="185">
        <v>635</v>
      </c>
      <c r="L81" s="185">
        <v>303</v>
      </c>
      <c r="M81" s="185">
        <v>372</v>
      </c>
      <c r="N81" s="185">
        <v>327</v>
      </c>
      <c r="O81" s="185">
        <v>584</v>
      </c>
      <c r="P81" s="185">
        <v>1271</v>
      </c>
      <c r="Q81" s="185">
        <v>1023</v>
      </c>
      <c r="R81" s="185">
        <v>298</v>
      </c>
      <c r="S81" s="185">
        <v>420</v>
      </c>
      <c r="T81" s="185">
        <v>414</v>
      </c>
      <c r="U81" s="185">
        <v>262</v>
      </c>
      <c r="V81" s="185">
        <v>209</v>
      </c>
      <c r="W81" s="185">
        <v>1349</v>
      </c>
      <c r="X81" s="185">
        <v>219</v>
      </c>
      <c r="Y81" s="185">
        <v>605</v>
      </c>
      <c r="Z81" s="185">
        <v>258</v>
      </c>
      <c r="AA81" s="185">
        <v>441</v>
      </c>
      <c r="AB81" s="185">
        <v>726</v>
      </c>
    </row>
    <row r="82" spans="1:28">
      <c r="A82" s="184" t="s">
        <v>291</v>
      </c>
      <c r="B82" s="184" t="s">
        <v>320</v>
      </c>
      <c r="C82" s="184"/>
      <c r="D82" s="185">
        <v>1670</v>
      </c>
      <c r="E82" s="185">
        <v>652</v>
      </c>
      <c r="F82" s="185">
        <v>750</v>
      </c>
      <c r="G82" s="185">
        <v>251</v>
      </c>
      <c r="H82" s="185">
        <v>277</v>
      </c>
      <c r="I82" s="185">
        <v>252</v>
      </c>
      <c r="J82" s="185">
        <v>1012</v>
      </c>
      <c r="K82" s="185">
        <v>674</v>
      </c>
      <c r="L82" s="185">
        <v>284</v>
      </c>
      <c r="M82" s="185">
        <v>403</v>
      </c>
      <c r="N82" s="185">
        <v>329</v>
      </c>
      <c r="O82" s="185">
        <v>561</v>
      </c>
      <c r="P82" s="185">
        <v>1263</v>
      </c>
      <c r="Q82" s="185">
        <v>995</v>
      </c>
      <c r="R82" s="185">
        <v>306</v>
      </c>
      <c r="S82" s="185">
        <v>420</v>
      </c>
      <c r="T82" s="185">
        <v>403</v>
      </c>
      <c r="U82" s="185">
        <v>239</v>
      </c>
      <c r="V82" s="185">
        <v>228</v>
      </c>
      <c r="W82" s="185">
        <v>1430</v>
      </c>
      <c r="X82" s="185">
        <v>218</v>
      </c>
      <c r="Y82" s="185">
        <v>578</v>
      </c>
      <c r="Z82" s="185">
        <v>243</v>
      </c>
      <c r="AA82" s="185">
        <v>474</v>
      </c>
      <c r="AB82" s="185">
        <v>787</v>
      </c>
    </row>
    <row r="83" spans="1:28">
      <c r="A83" s="184" t="s">
        <v>293</v>
      </c>
      <c r="B83" s="184" t="s">
        <v>320</v>
      </c>
      <c r="C83" s="184"/>
      <c r="D83" s="185">
        <v>1570</v>
      </c>
      <c r="E83" s="185">
        <v>598</v>
      </c>
      <c r="F83" s="185">
        <v>743</v>
      </c>
      <c r="G83" s="185">
        <v>174</v>
      </c>
      <c r="H83" s="185">
        <v>256</v>
      </c>
      <c r="I83" s="185">
        <v>226</v>
      </c>
      <c r="J83" s="185">
        <v>972</v>
      </c>
      <c r="K83" s="185">
        <v>643</v>
      </c>
      <c r="L83" s="185">
        <v>252</v>
      </c>
      <c r="M83" s="185">
        <v>333</v>
      </c>
      <c r="N83" s="185">
        <v>330</v>
      </c>
      <c r="O83" s="185">
        <v>565</v>
      </c>
      <c r="P83" s="185">
        <v>1237</v>
      </c>
      <c r="Q83" s="185">
        <v>960</v>
      </c>
      <c r="R83" s="185">
        <v>289</v>
      </c>
      <c r="S83" s="185">
        <v>420</v>
      </c>
      <c r="T83" s="185">
        <v>391</v>
      </c>
      <c r="U83" s="185">
        <v>271</v>
      </c>
      <c r="V83" s="185">
        <v>224</v>
      </c>
      <c r="W83" s="185">
        <v>1393</v>
      </c>
      <c r="X83" s="185">
        <v>215</v>
      </c>
      <c r="Y83" s="185">
        <v>582</v>
      </c>
      <c r="Z83" s="185">
        <v>293</v>
      </c>
      <c r="AA83" s="185">
        <v>450</v>
      </c>
      <c r="AB83" s="185">
        <v>720</v>
      </c>
    </row>
    <row r="84" spans="1:28">
      <c r="A84" s="184" t="s">
        <v>291</v>
      </c>
      <c r="B84" s="184" t="s">
        <v>321</v>
      </c>
      <c r="C84" s="184"/>
      <c r="D84" s="185">
        <v>1619</v>
      </c>
      <c r="E84" s="185">
        <v>625</v>
      </c>
      <c r="F84" s="185">
        <v>786</v>
      </c>
      <c r="G84" s="185">
        <v>219</v>
      </c>
      <c r="H84" s="185">
        <v>266</v>
      </c>
      <c r="I84" s="185">
        <v>211</v>
      </c>
      <c r="J84" s="185">
        <v>937</v>
      </c>
      <c r="K84" s="185">
        <v>584</v>
      </c>
      <c r="L84" s="185">
        <v>276</v>
      </c>
      <c r="M84" s="185">
        <v>338</v>
      </c>
      <c r="N84" s="185">
        <v>324</v>
      </c>
      <c r="O84" s="185">
        <v>575</v>
      </c>
      <c r="P84" s="185">
        <v>1197</v>
      </c>
      <c r="Q84" s="185">
        <v>974</v>
      </c>
      <c r="R84" s="185">
        <v>309</v>
      </c>
      <c r="S84" s="185">
        <v>446</v>
      </c>
      <c r="T84" s="185">
        <v>395</v>
      </c>
      <c r="U84" s="185">
        <v>224</v>
      </c>
      <c r="V84" s="185">
        <v>247</v>
      </c>
      <c r="W84" s="185">
        <v>1394</v>
      </c>
      <c r="X84" s="185">
        <v>231</v>
      </c>
      <c r="Y84" s="185">
        <v>603</v>
      </c>
      <c r="Z84" s="185">
        <v>283</v>
      </c>
      <c r="AA84" s="185">
        <v>477</v>
      </c>
      <c r="AB84" s="185">
        <v>790</v>
      </c>
    </row>
    <row r="85" spans="1:28">
      <c r="A85" s="184" t="s">
        <v>293</v>
      </c>
      <c r="B85" s="184" t="s">
        <v>321</v>
      </c>
      <c r="C85" s="184"/>
      <c r="D85" s="185">
        <v>1589</v>
      </c>
      <c r="E85" s="185">
        <v>607</v>
      </c>
      <c r="F85" s="185">
        <v>714</v>
      </c>
      <c r="G85" s="185">
        <v>205</v>
      </c>
      <c r="H85" s="185">
        <v>258</v>
      </c>
      <c r="I85" s="185">
        <v>184</v>
      </c>
      <c r="J85" s="185">
        <v>861</v>
      </c>
      <c r="K85" s="185">
        <v>602</v>
      </c>
      <c r="L85" s="185">
        <v>265</v>
      </c>
      <c r="M85" s="185">
        <v>332</v>
      </c>
      <c r="N85" s="185">
        <v>318</v>
      </c>
      <c r="O85" s="185">
        <v>545</v>
      </c>
      <c r="P85" s="185">
        <v>1135</v>
      </c>
      <c r="Q85" s="185">
        <v>930</v>
      </c>
      <c r="R85" s="185">
        <v>271</v>
      </c>
      <c r="S85" s="185">
        <v>387</v>
      </c>
      <c r="T85" s="185">
        <v>386</v>
      </c>
      <c r="U85" s="185">
        <v>254</v>
      </c>
      <c r="V85" s="185">
        <v>267</v>
      </c>
      <c r="W85" s="185">
        <v>1323</v>
      </c>
      <c r="X85" s="185">
        <v>209</v>
      </c>
      <c r="Y85" s="185">
        <v>553</v>
      </c>
      <c r="Z85" s="185">
        <v>269</v>
      </c>
      <c r="AA85" s="185">
        <v>445</v>
      </c>
      <c r="AB85" s="185">
        <v>782</v>
      </c>
    </row>
    <row r="86" spans="1:28">
      <c r="A86" s="184" t="s">
        <v>291</v>
      </c>
      <c r="B86" s="184" t="s">
        <v>322</v>
      </c>
      <c r="C86" s="184"/>
      <c r="D86" s="185">
        <v>1507</v>
      </c>
      <c r="E86" s="185">
        <v>573</v>
      </c>
      <c r="F86" s="185">
        <v>750</v>
      </c>
      <c r="G86" s="185">
        <v>219</v>
      </c>
      <c r="H86" s="185">
        <v>281</v>
      </c>
      <c r="I86" s="185">
        <v>179</v>
      </c>
      <c r="J86" s="185">
        <v>906</v>
      </c>
      <c r="K86" s="185">
        <v>631</v>
      </c>
      <c r="L86" s="185">
        <v>311</v>
      </c>
      <c r="M86" s="185">
        <v>364</v>
      </c>
      <c r="N86" s="185">
        <v>278</v>
      </c>
      <c r="O86" s="185">
        <v>532</v>
      </c>
      <c r="P86" s="185">
        <v>1258</v>
      </c>
      <c r="Q86" s="185">
        <v>1005</v>
      </c>
      <c r="R86" s="185">
        <v>295</v>
      </c>
      <c r="S86" s="185">
        <v>396</v>
      </c>
      <c r="T86" s="185">
        <v>409</v>
      </c>
      <c r="U86" s="185">
        <v>230</v>
      </c>
      <c r="V86" s="185">
        <v>219</v>
      </c>
      <c r="W86" s="185">
        <v>1373</v>
      </c>
      <c r="X86" s="185">
        <v>213</v>
      </c>
      <c r="Y86" s="185">
        <v>613</v>
      </c>
      <c r="Z86" s="185">
        <v>258</v>
      </c>
      <c r="AA86" s="185">
        <v>489</v>
      </c>
      <c r="AB86" s="185">
        <v>751</v>
      </c>
    </row>
    <row r="87" spans="1:28">
      <c r="A87" s="184" t="s">
        <v>293</v>
      </c>
      <c r="B87" s="184" t="s">
        <v>322</v>
      </c>
      <c r="C87" s="184"/>
      <c r="D87" s="185">
        <v>1545</v>
      </c>
      <c r="E87" s="185">
        <v>628</v>
      </c>
      <c r="F87" s="185">
        <v>659</v>
      </c>
      <c r="G87" s="185">
        <v>193</v>
      </c>
      <c r="H87" s="185">
        <v>235</v>
      </c>
      <c r="I87" s="185">
        <v>221</v>
      </c>
      <c r="J87" s="185">
        <v>802</v>
      </c>
      <c r="K87" s="185">
        <v>604</v>
      </c>
      <c r="L87" s="185">
        <v>275</v>
      </c>
      <c r="M87" s="185">
        <v>340</v>
      </c>
      <c r="N87" s="185">
        <v>289</v>
      </c>
      <c r="O87" s="185">
        <v>490</v>
      </c>
      <c r="P87" s="185">
        <v>1145</v>
      </c>
      <c r="Q87" s="185">
        <v>942</v>
      </c>
      <c r="R87" s="185">
        <v>262</v>
      </c>
      <c r="S87" s="185">
        <v>377</v>
      </c>
      <c r="T87" s="185">
        <v>393</v>
      </c>
      <c r="U87" s="185">
        <v>235</v>
      </c>
      <c r="V87" s="185">
        <v>204</v>
      </c>
      <c r="W87" s="185">
        <v>1347</v>
      </c>
      <c r="X87" s="185">
        <v>191</v>
      </c>
      <c r="Y87" s="185">
        <v>552</v>
      </c>
      <c r="Z87" s="185">
        <v>262</v>
      </c>
      <c r="AA87" s="185">
        <v>459</v>
      </c>
      <c r="AB87" s="185">
        <v>700</v>
      </c>
    </row>
    <row r="88" spans="1:28" s="199" customFormat="1">
      <c r="A88" s="197"/>
      <c r="B88" s="197" t="s">
        <v>410</v>
      </c>
      <c r="C88" s="204">
        <f>SUM(D88:AB88)</f>
        <v>72918</v>
      </c>
      <c r="D88" s="198">
        <f>D78+D80+D82+D84+D86</f>
        <v>8189</v>
      </c>
      <c r="E88" s="198">
        <f t="shared" ref="E88:AB88" si="28">E78+E80+E82+E84+E86</f>
        <v>3203</v>
      </c>
      <c r="F88" s="198">
        <f t="shared" si="28"/>
        <v>3885</v>
      </c>
      <c r="G88" s="198">
        <f t="shared" si="28"/>
        <v>1149</v>
      </c>
      <c r="H88" s="198">
        <f t="shared" si="28"/>
        <v>1375</v>
      </c>
      <c r="I88" s="198">
        <f t="shared" si="28"/>
        <v>1027</v>
      </c>
      <c r="J88" s="198">
        <f t="shared" si="28"/>
        <v>4817</v>
      </c>
      <c r="K88" s="198">
        <f t="shared" si="28"/>
        <v>3202</v>
      </c>
      <c r="L88" s="198">
        <f t="shared" si="28"/>
        <v>1464</v>
      </c>
      <c r="M88" s="198">
        <f t="shared" si="28"/>
        <v>1823</v>
      </c>
      <c r="N88" s="198">
        <f t="shared" si="28"/>
        <v>1586</v>
      </c>
      <c r="O88" s="198">
        <f t="shared" si="28"/>
        <v>2858</v>
      </c>
      <c r="P88" s="198">
        <f t="shared" si="28"/>
        <v>6290</v>
      </c>
      <c r="Q88" s="198">
        <f t="shared" si="28"/>
        <v>5083</v>
      </c>
      <c r="R88" s="198">
        <f t="shared" si="28"/>
        <v>1528</v>
      </c>
      <c r="S88" s="198">
        <f t="shared" si="28"/>
        <v>2138</v>
      </c>
      <c r="T88" s="198">
        <f t="shared" si="28"/>
        <v>2097</v>
      </c>
      <c r="U88" s="198">
        <f t="shared" si="28"/>
        <v>1175</v>
      </c>
      <c r="V88" s="198">
        <f t="shared" si="28"/>
        <v>1176</v>
      </c>
      <c r="W88" s="198">
        <f t="shared" si="28"/>
        <v>7058</v>
      </c>
      <c r="X88" s="198">
        <f t="shared" si="28"/>
        <v>1111</v>
      </c>
      <c r="Y88" s="198">
        <f t="shared" si="28"/>
        <v>2986</v>
      </c>
      <c r="Z88" s="198">
        <f t="shared" si="28"/>
        <v>1368</v>
      </c>
      <c r="AA88" s="198">
        <f t="shared" si="28"/>
        <v>2458</v>
      </c>
      <c r="AB88" s="198">
        <f t="shared" si="28"/>
        <v>3872</v>
      </c>
    </row>
    <row r="89" spans="1:28" s="199" customFormat="1">
      <c r="A89" s="197"/>
      <c r="B89" s="197" t="s">
        <v>411</v>
      </c>
      <c r="C89" s="204">
        <f t="shared" ref="C89:C90" si="29">SUM(D89:AB89)</f>
        <v>69932</v>
      </c>
      <c r="D89" s="198">
        <f>D79+D81+D83+D85+D87</f>
        <v>7912</v>
      </c>
      <c r="E89" s="198">
        <f t="shared" ref="E89:AB89" si="30">E79+E81+E83+E85+E87</f>
        <v>3151</v>
      </c>
      <c r="F89" s="198">
        <f t="shared" si="30"/>
        <v>3656</v>
      </c>
      <c r="G89" s="198">
        <f t="shared" si="30"/>
        <v>999</v>
      </c>
      <c r="H89" s="198">
        <f t="shared" si="30"/>
        <v>1273</v>
      </c>
      <c r="I89" s="198">
        <f t="shared" si="30"/>
        <v>1060</v>
      </c>
      <c r="J89" s="198">
        <f t="shared" si="30"/>
        <v>4491</v>
      </c>
      <c r="K89" s="198">
        <f t="shared" si="30"/>
        <v>3119</v>
      </c>
      <c r="L89" s="198">
        <f t="shared" si="30"/>
        <v>1359</v>
      </c>
      <c r="M89" s="198">
        <f t="shared" si="30"/>
        <v>1718</v>
      </c>
      <c r="N89" s="198">
        <f t="shared" si="30"/>
        <v>1570</v>
      </c>
      <c r="O89" s="198">
        <f t="shared" si="30"/>
        <v>2758</v>
      </c>
      <c r="P89" s="198">
        <f t="shared" si="30"/>
        <v>6041</v>
      </c>
      <c r="Q89" s="198">
        <f t="shared" si="30"/>
        <v>4939</v>
      </c>
      <c r="R89" s="198">
        <f t="shared" si="30"/>
        <v>1416</v>
      </c>
      <c r="S89" s="198">
        <f t="shared" si="30"/>
        <v>2034</v>
      </c>
      <c r="T89" s="198">
        <f t="shared" si="30"/>
        <v>1998</v>
      </c>
      <c r="U89" s="198">
        <f t="shared" si="30"/>
        <v>1266</v>
      </c>
      <c r="V89" s="198">
        <f t="shared" si="30"/>
        <v>1127</v>
      </c>
      <c r="W89" s="198">
        <f t="shared" si="30"/>
        <v>6822</v>
      </c>
      <c r="X89" s="198">
        <f t="shared" si="30"/>
        <v>1062</v>
      </c>
      <c r="Y89" s="198">
        <f t="shared" si="30"/>
        <v>2840</v>
      </c>
      <c r="Z89" s="198">
        <f t="shared" si="30"/>
        <v>1330</v>
      </c>
      <c r="AA89" s="198">
        <f t="shared" si="30"/>
        <v>2278</v>
      </c>
      <c r="AB89" s="198">
        <f t="shared" si="30"/>
        <v>3713</v>
      </c>
    </row>
    <row r="90" spans="1:28" s="199" customFormat="1">
      <c r="A90" s="197"/>
      <c r="B90" s="197" t="s">
        <v>481</v>
      </c>
      <c r="C90" s="204">
        <f t="shared" si="29"/>
        <v>142850</v>
      </c>
      <c r="D90" s="198">
        <f>D88+D89</f>
        <v>16101</v>
      </c>
      <c r="E90" s="198">
        <f t="shared" ref="E90:AB90" si="31">E88+E89</f>
        <v>6354</v>
      </c>
      <c r="F90" s="198">
        <f t="shared" si="31"/>
        <v>7541</v>
      </c>
      <c r="G90" s="198">
        <f t="shared" si="31"/>
        <v>2148</v>
      </c>
      <c r="H90" s="198">
        <f t="shared" si="31"/>
        <v>2648</v>
      </c>
      <c r="I90" s="198">
        <f t="shared" si="31"/>
        <v>2087</v>
      </c>
      <c r="J90" s="198">
        <f t="shared" si="31"/>
        <v>9308</v>
      </c>
      <c r="K90" s="198">
        <f t="shared" si="31"/>
        <v>6321</v>
      </c>
      <c r="L90" s="198">
        <f t="shared" si="31"/>
        <v>2823</v>
      </c>
      <c r="M90" s="198">
        <f t="shared" si="31"/>
        <v>3541</v>
      </c>
      <c r="N90" s="198">
        <f t="shared" si="31"/>
        <v>3156</v>
      </c>
      <c r="O90" s="198">
        <f t="shared" si="31"/>
        <v>5616</v>
      </c>
      <c r="P90" s="198">
        <f t="shared" si="31"/>
        <v>12331</v>
      </c>
      <c r="Q90" s="198">
        <f t="shared" si="31"/>
        <v>10022</v>
      </c>
      <c r="R90" s="198">
        <f t="shared" si="31"/>
        <v>2944</v>
      </c>
      <c r="S90" s="198">
        <f t="shared" si="31"/>
        <v>4172</v>
      </c>
      <c r="T90" s="198">
        <f t="shared" si="31"/>
        <v>4095</v>
      </c>
      <c r="U90" s="198">
        <f t="shared" si="31"/>
        <v>2441</v>
      </c>
      <c r="V90" s="198">
        <f t="shared" si="31"/>
        <v>2303</v>
      </c>
      <c r="W90" s="198">
        <f t="shared" si="31"/>
        <v>13880</v>
      </c>
      <c r="X90" s="198">
        <f t="shared" si="31"/>
        <v>2173</v>
      </c>
      <c r="Y90" s="198">
        <f t="shared" si="31"/>
        <v>5826</v>
      </c>
      <c r="Z90" s="198">
        <f t="shared" si="31"/>
        <v>2698</v>
      </c>
      <c r="AA90" s="198">
        <f t="shared" si="31"/>
        <v>4736</v>
      </c>
      <c r="AB90" s="198">
        <f t="shared" si="31"/>
        <v>7585</v>
      </c>
    </row>
    <row r="91" spans="1:28">
      <c r="A91" s="184" t="s">
        <v>291</v>
      </c>
      <c r="B91" s="184" t="s">
        <v>323</v>
      </c>
      <c r="C91" s="184"/>
      <c r="D91" s="185">
        <v>1532</v>
      </c>
      <c r="E91" s="185">
        <v>606</v>
      </c>
      <c r="F91" s="185">
        <v>767</v>
      </c>
      <c r="G91" s="185">
        <v>213</v>
      </c>
      <c r="H91" s="185">
        <v>269</v>
      </c>
      <c r="I91" s="185">
        <v>223</v>
      </c>
      <c r="J91" s="185">
        <v>929</v>
      </c>
      <c r="K91" s="185">
        <v>641</v>
      </c>
      <c r="L91" s="185">
        <v>254</v>
      </c>
      <c r="M91" s="185">
        <v>350</v>
      </c>
      <c r="N91" s="185">
        <v>324</v>
      </c>
      <c r="O91" s="185">
        <v>528</v>
      </c>
      <c r="P91" s="185">
        <v>1189</v>
      </c>
      <c r="Q91" s="185">
        <v>1023</v>
      </c>
      <c r="R91" s="185">
        <v>276</v>
      </c>
      <c r="S91" s="185">
        <v>395</v>
      </c>
      <c r="T91" s="185">
        <v>395</v>
      </c>
      <c r="U91" s="185">
        <v>228</v>
      </c>
      <c r="V91" s="185">
        <v>241</v>
      </c>
      <c r="W91" s="185">
        <v>1387</v>
      </c>
      <c r="X91" s="185">
        <v>208</v>
      </c>
      <c r="Y91" s="185">
        <v>580</v>
      </c>
      <c r="Z91" s="185">
        <v>290</v>
      </c>
      <c r="AA91" s="185">
        <v>444</v>
      </c>
      <c r="AB91" s="185">
        <v>792</v>
      </c>
    </row>
    <row r="92" spans="1:28">
      <c r="A92" s="184" t="s">
        <v>293</v>
      </c>
      <c r="B92" s="184" t="s">
        <v>323</v>
      </c>
      <c r="C92" s="184"/>
      <c r="D92" s="185">
        <v>1571</v>
      </c>
      <c r="E92" s="185">
        <v>539</v>
      </c>
      <c r="F92" s="185">
        <v>678</v>
      </c>
      <c r="G92" s="185">
        <v>183</v>
      </c>
      <c r="H92" s="185">
        <v>205</v>
      </c>
      <c r="I92" s="185">
        <v>191</v>
      </c>
      <c r="J92" s="185">
        <v>841</v>
      </c>
      <c r="K92" s="185">
        <v>600</v>
      </c>
      <c r="L92" s="185">
        <v>278</v>
      </c>
      <c r="M92" s="185">
        <v>296</v>
      </c>
      <c r="N92" s="185">
        <v>285</v>
      </c>
      <c r="O92" s="185">
        <v>529</v>
      </c>
      <c r="P92" s="185">
        <v>1134</v>
      </c>
      <c r="Q92" s="185">
        <v>936</v>
      </c>
      <c r="R92" s="185">
        <v>268</v>
      </c>
      <c r="S92" s="185">
        <v>398</v>
      </c>
      <c r="T92" s="185">
        <v>369</v>
      </c>
      <c r="U92" s="185">
        <v>197</v>
      </c>
      <c r="V92" s="185">
        <v>202</v>
      </c>
      <c r="W92" s="185">
        <v>1363</v>
      </c>
      <c r="X92" s="185">
        <v>220</v>
      </c>
      <c r="Y92" s="185">
        <v>544</v>
      </c>
      <c r="Z92" s="185">
        <v>249</v>
      </c>
      <c r="AA92" s="185">
        <v>460</v>
      </c>
      <c r="AB92" s="185">
        <v>734</v>
      </c>
    </row>
    <row r="93" spans="1:28">
      <c r="A93" s="184" t="s">
        <v>291</v>
      </c>
      <c r="B93" s="184" t="s">
        <v>324</v>
      </c>
      <c r="C93" s="184"/>
      <c r="D93" s="185">
        <v>1503</v>
      </c>
      <c r="E93" s="185">
        <v>637</v>
      </c>
      <c r="F93" s="185">
        <v>739</v>
      </c>
      <c r="G93" s="185">
        <v>220</v>
      </c>
      <c r="H93" s="185">
        <v>255</v>
      </c>
      <c r="I93" s="185">
        <v>211</v>
      </c>
      <c r="J93" s="185">
        <v>889</v>
      </c>
      <c r="K93" s="185">
        <v>649</v>
      </c>
      <c r="L93" s="185">
        <v>258</v>
      </c>
      <c r="M93" s="185">
        <v>363</v>
      </c>
      <c r="N93" s="185">
        <v>314</v>
      </c>
      <c r="O93" s="185">
        <v>499</v>
      </c>
      <c r="P93" s="185">
        <v>1156</v>
      </c>
      <c r="Q93" s="185">
        <v>949</v>
      </c>
      <c r="R93" s="185">
        <v>295</v>
      </c>
      <c r="S93" s="185">
        <v>449</v>
      </c>
      <c r="T93" s="185">
        <v>378</v>
      </c>
      <c r="U93" s="185">
        <v>215</v>
      </c>
      <c r="V93" s="185">
        <v>217</v>
      </c>
      <c r="W93" s="185">
        <v>1340</v>
      </c>
      <c r="X93" s="185">
        <v>215</v>
      </c>
      <c r="Y93" s="185">
        <v>506</v>
      </c>
      <c r="Z93" s="185">
        <v>243</v>
      </c>
      <c r="AA93" s="185">
        <v>428</v>
      </c>
      <c r="AB93" s="185">
        <v>710</v>
      </c>
    </row>
    <row r="94" spans="1:28">
      <c r="A94" s="184" t="s">
        <v>293</v>
      </c>
      <c r="B94" s="184" t="s">
        <v>324</v>
      </c>
      <c r="C94" s="184"/>
      <c r="D94" s="185">
        <v>1570</v>
      </c>
      <c r="E94" s="185">
        <v>514</v>
      </c>
      <c r="F94" s="185">
        <v>680</v>
      </c>
      <c r="G94" s="185">
        <v>198</v>
      </c>
      <c r="H94" s="185">
        <v>271</v>
      </c>
      <c r="I94" s="185">
        <v>192</v>
      </c>
      <c r="J94" s="185">
        <v>805</v>
      </c>
      <c r="K94" s="185">
        <v>549</v>
      </c>
      <c r="L94" s="185">
        <v>262</v>
      </c>
      <c r="M94" s="185">
        <v>343</v>
      </c>
      <c r="N94" s="185">
        <v>287</v>
      </c>
      <c r="O94" s="185">
        <v>497</v>
      </c>
      <c r="P94" s="185">
        <v>1120</v>
      </c>
      <c r="Q94" s="185">
        <v>841</v>
      </c>
      <c r="R94" s="185">
        <v>244</v>
      </c>
      <c r="S94" s="185">
        <v>385</v>
      </c>
      <c r="T94" s="185">
        <v>352</v>
      </c>
      <c r="U94" s="185">
        <v>190</v>
      </c>
      <c r="V94" s="185">
        <v>200</v>
      </c>
      <c r="W94" s="185">
        <v>1284</v>
      </c>
      <c r="X94" s="185">
        <v>213</v>
      </c>
      <c r="Y94" s="185">
        <v>529</v>
      </c>
      <c r="Z94" s="185">
        <v>263</v>
      </c>
      <c r="AA94" s="185">
        <v>390</v>
      </c>
      <c r="AB94" s="185">
        <v>650</v>
      </c>
    </row>
    <row r="95" spans="1:28">
      <c r="A95" s="184" t="s">
        <v>291</v>
      </c>
      <c r="B95" s="184" t="s">
        <v>325</v>
      </c>
      <c r="C95" s="184"/>
      <c r="D95" s="185">
        <v>1610</v>
      </c>
      <c r="E95" s="185">
        <v>568</v>
      </c>
      <c r="F95" s="185">
        <v>758</v>
      </c>
      <c r="G95" s="185">
        <v>212</v>
      </c>
      <c r="H95" s="185">
        <v>261</v>
      </c>
      <c r="I95" s="185">
        <v>203</v>
      </c>
      <c r="J95" s="185">
        <v>908</v>
      </c>
      <c r="K95" s="185">
        <v>591</v>
      </c>
      <c r="L95" s="185">
        <v>291</v>
      </c>
      <c r="M95" s="185">
        <v>359</v>
      </c>
      <c r="N95" s="185">
        <v>319</v>
      </c>
      <c r="O95" s="185">
        <v>523</v>
      </c>
      <c r="P95" s="185">
        <v>1172</v>
      </c>
      <c r="Q95" s="185">
        <v>956</v>
      </c>
      <c r="R95" s="185">
        <v>285</v>
      </c>
      <c r="S95" s="185">
        <v>412</v>
      </c>
      <c r="T95" s="185">
        <v>382</v>
      </c>
      <c r="U95" s="185">
        <v>217</v>
      </c>
      <c r="V95" s="185">
        <v>229</v>
      </c>
      <c r="W95" s="185">
        <v>1264</v>
      </c>
      <c r="X95" s="185">
        <v>227</v>
      </c>
      <c r="Y95" s="185">
        <v>520</v>
      </c>
      <c r="Z95" s="185">
        <v>291</v>
      </c>
      <c r="AA95" s="185">
        <v>442</v>
      </c>
      <c r="AB95" s="185">
        <v>664</v>
      </c>
    </row>
    <row r="96" spans="1:28">
      <c r="A96" s="184" t="s">
        <v>293</v>
      </c>
      <c r="B96" s="184" t="s">
        <v>325</v>
      </c>
      <c r="C96" s="184"/>
      <c r="D96" s="185">
        <v>1619</v>
      </c>
      <c r="E96" s="185">
        <v>510</v>
      </c>
      <c r="F96" s="185">
        <v>672</v>
      </c>
      <c r="G96" s="185">
        <v>181</v>
      </c>
      <c r="H96" s="185">
        <v>220</v>
      </c>
      <c r="I96" s="185">
        <v>177</v>
      </c>
      <c r="J96" s="185">
        <v>819</v>
      </c>
      <c r="K96" s="185">
        <v>592</v>
      </c>
      <c r="L96" s="185">
        <v>236</v>
      </c>
      <c r="M96" s="185">
        <v>318</v>
      </c>
      <c r="N96" s="185">
        <v>296</v>
      </c>
      <c r="O96" s="185">
        <v>472</v>
      </c>
      <c r="P96" s="185">
        <v>1100</v>
      </c>
      <c r="Q96" s="185">
        <v>933</v>
      </c>
      <c r="R96" s="185">
        <v>264</v>
      </c>
      <c r="S96" s="185">
        <v>388</v>
      </c>
      <c r="T96" s="185">
        <v>340</v>
      </c>
      <c r="U96" s="185">
        <v>209</v>
      </c>
      <c r="V96" s="185">
        <v>186</v>
      </c>
      <c r="W96" s="185">
        <v>1147</v>
      </c>
      <c r="X96" s="185">
        <v>219</v>
      </c>
      <c r="Y96" s="185">
        <v>510</v>
      </c>
      <c r="Z96" s="185">
        <v>238</v>
      </c>
      <c r="AA96" s="185">
        <v>423</v>
      </c>
      <c r="AB96" s="185">
        <v>671</v>
      </c>
    </row>
    <row r="97" spans="1:28">
      <c r="A97" s="184" t="s">
        <v>291</v>
      </c>
      <c r="B97" s="184" t="s">
        <v>326</v>
      </c>
      <c r="C97" s="184"/>
      <c r="D97" s="185">
        <v>1628</v>
      </c>
      <c r="E97" s="185">
        <v>585</v>
      </c>
      <c r="F97" s="185">
        <v>747</v>
      </c>
      <c r="G97" s="185">
        <v>205</v>
      </c>
      <c r="H97" s="185">
        <v>253</v>
      </c>
      <c r="I97" s="185">
        <v>206</v>
      </c>
      <c r="J97" s="185">
        <v>885</v>
      </c>
      <c r="K97" s="185">
        <v>562</v>
      </c>
      <c r="L97" s="185">
        <v>275</v>
      </c>
      <c r="M97" s="185">
        <v>356</v>
      </c>
      <c r="N97" s="185">
        <v>309</v>
      </c>
      <c r="O97" s="185">
        <v>534</v>
      </c>
      <c r="P97" s="185">
        <v>1171</v>
      </c>
      <c r="Q97" s="185">
        <v>1005</v>
      </c>
      <c r="R97" s="185">
        <v>282</v>
      </c>
      <c r="S97" s="185">
        <v>438</v>
      </c>
      <c r="T97" s="185">
        <v>415</v>
      </c>
      <c r="U97" s="185">
        <v>215</v>
      </c>
      <c r="V97" s="185">
        <v>218</v>
      </c>
      <c r="W97" s="185">
        <v>1322</v>
      </c>
      <c r="X97" s="185">
        <v>243</v>
      </c>
      <c r="Y97" s="185">
        <v>584</v>
      </c>
      <c r="Z97" s="185">
        <v>274</v>
      </c>
      <c r="AA97" s="185">
        <v>507</v>
      </c>
      <c r="AB97" s="185">
        <v>763</v>
      </c>
    </row>
    <row r="98" spans="1:28">
      <c r="A98" s="184" t="s">
        <v>293</v>
      </c>
      <c r="B98" s="184" t="s">
        <v>326</v>
      </c>
      <c r="C98" s="184"/>
      <c r="D98" s="185">
        <v>1595</v>
      </c>
      <c r="E98" s="185">
        <v>570</v>
      </c>
      <c r="F98" s="185">
        <v>731</v>
      </c>
      <c r="G98" s="185">
        <v>192</v>
      </c>
      <c r="H98" s="185">
        <v>249</v>
      </c>
      <c r="I98" s="185">
        <v>193</v>
      </c>
      <c r="J98" s="185">
        <v>854</v>
      </c>
      <c r="K98" s="185">
        <v>585</v>
      </c>
      <c r="L98" s="185">
        <v>238</v>
      </c>
      <c r="M98" s="185">
        <v>371</v>
      </c>
      <c r="N98" s="185">
        <v>294</v>
      </c>
      <c r="O98" s="185">
        <v>493</v>
      </c>
      <c r="P98" s="185">
        <v>1086</v>
      </c>
      <c r="Q98" s="185">
        <v>934</v>
      </c>
      <c r="R98" s="185">
        <v>240</v>
      </c>
      <c r="S98" s="185">
        <v>442</v>
      </c>
      <c r="T98" s="185">
        <v>427</v>
      </c>
      <c r="U98" s="185">
        <v>214</v>
      </c>
      <c r="V98" s="185">
        <v>189</v>
      </c>
      <c r="W98" s="185">
        <v>1344</v>
      </c>
      <c r="X98" s="185">
        <v>200</v>
      </c>
      <c r="Y98" s="185">
        <v>540</v>
      </c>
      <c r="Z98" s="185">
        <v>233</v>
      </c>
      <c r="AA98" s="185">
        <v>444</v>
      </c>
      <c r="AB98" s="185">
        <v>674</v>
      </c>
    </row>
    <row r="99" spans="1:28">
      <c r="A99" s="184" t="s">
        <v>291</v>
      </c>
      <c r="B99" s="184" t="s">
        <v>327</v>
      </c>
      <c r="C99" s="184"/>
      <c r="D99" s="185">
        <v>1511</v>
      </c>
      <c r="E99" s="185">
        <v>593</v>
      </c>
      <c r="F99" s="185">
        <v>727</v>
      </c>
      <c r="G99" s="185">
        <v>202</v>
      </c>
      <c r="H99" s="185">
        <v>274</v>
      </c>
      <c r="I99" s="185">
        <v>198</v>
      </c>
      <c r="J99" s="185">
        <v>877</v>
      </c>
      <c r="K99" s="185">
        <v>607</v>
      </c>
      <c r="L99" s="185">
        <v>280</v>
      </c>
      <c r="M99" s="185">
        <v>393</v>
      </c>
      <c r="N99" s="185">
        <v>319</v>
      </c>
      <c r="O99" s="185">
        <v>537</v>
      </c>
      <c r="P99" s="185">
        <v>1122</v>
      </c>
      <c r="Q99" s="185">
        <v>968</v>
      </c>
      <c r="R99" s="185">
        <v>288</v>
      </c>
      <c r="S99" s="185">
        <v>429</v>
      </c>
      <c r="T99" s="185">
        <v>400</v>
      </c>
      <c r="U99" s="185">
        <v>225</v>
      </c>
      <c r="V99" s="185">
        <v>194</v>
      </c>
      <c r="W99" s="185">
        <v>1396</v>
      </c>
      <c r="X99" s="185">
        <v>239</v>
      </c>
      <c r="Y99" s="185">
        <v>578</v>
      </c>
      <c r="Z99" s="185">
        <v>275</v>
      </c>
      <c r="AA99" s="185">
        <v>529</v>
      </c>
      <c r="AB99" s="185">
        <v>737</v>
      </c>
    </row>
    <row r="100" spans="1:28">
      <c r="A100" s="184" t="s">
        <v>293</v>
      </c>
      <c r="B100" s="184" t="s">
        <v>327</v>
      </c>
      <c r="C100" s="184"/>
      <c r="D100" s="185">
        <v>1661</v>
      </c>
      <c r="E100" s="185">
        <v>522</v>
      </c>
      <c r="F100" s="185">
        <v>735</v>
      </c>
      <c r="G100" s="185">
        <v>206</v>
      </c>
      <c r="H100" s="185">
        <v>227</v>
      </c>
      <c r="I100" s="185">
        <v>192</v>
      </c>
      <c r="J100" s="185">
        <v>886</v>
      </c>
      <c r="K100" s="185">
        <v>588</v>
      </c>
      <c r="L100" s="185">
        <v>266</v>
      </c>
      <c r="M100" s="185">
        <v>355</v>
      </c>
      <c r="N100" s="185">
        <v>314</v>
      </c>
      <c r="O100" s="185">
        <v>500</v>
      </c>
      <c r="P100" s="185">
        <v>1025</v>
      </c>
      <c r="Q100" s="185">
        <v>923</v>
      </c>
      <c r="R100" s="185">
        <v>275</v>
      </c>
      <c r="S100" s="185">
        <v>412</v>
      </c>
      <c r="T100" s="185">
        <v>367</v>
      </c>
      <c r="U100" s="185">
        <v>188</v>
      </c>
      <c r="V100" s="185">
        <v>194</v>
      </c>
      <c r="W100" s="185">
        <v>1346</v>
      </c>
      <c r="X100" s="185">
        <v>229</v>
      </c>
      <c r="Y100" s="185">
        <v>546</v>
      </c>
      <c r="Z100" s="185">
        <v>274</v>
      </c>
      <c r="AA100" s="185">
        <v>468</v>
      </c>
      <c r="AB100" s="185">
        <v>674</v>
      </c>
    </row>
    <row r="101" spans="1:28" s="199" customFormat="1">
      <c r="A101" s="197"/>
      <c r="B101" s="197" t="s">
        <v>412</v>
      </c>
      <c r="C101" s="204">
        <f>SUM(D101:AB101)</f>
        <v>69266</v>
      </c>
      <c r="D101" s="198">
        <f>D91+D93+D95+D97+D99</f>
        <v>7784</v>
      </c>
      <c r="E101" s="198">
        <f t="shared" ref="E101:AB101" si="32">E91+E93+E95+E97+E99</f>
        <v>2989</v>
      </c>
      <c r="F101" s="198">
        <f t="shared" si="32"/>
        <v>3738</v>
      </c>
      <c r="G101" s="198">
        <f t="shared" si="32"/>
        <v>1052</v>
      </c>
      <c r="H101" s="198">
        <f t="shared" si="32"/>
        <v>1312</v>
      </c>
      <c r="I101" s="198">
        <f t="shared" si="32"/>
        <v>1041</v>
      </c>
      <c r="J101" s="198">
        <f t="shared" si="32"/>
        <v>4488</v>
      </c>
      <c r="K101" s="198">
        <f t="shared" si="32"/>
        <v>3050</v>
      </c>
      <c r="L101" s="198">
        <f t="shared" si="32"/>
        <v>1358</v>
      </c>
      <c r="M101" s="198">
        <f t="shared" si="32"/>
        <v>1821</v>
      </c>
      <c r="N101" s="198">
        <f t="shared" si="32"/>
        <v>1585</v>
      </c>
      <c r="O101" s="198">
        <f t="shared" si="32"/>
        <v>2621</v>
      </c>
      <c r="P101" s="198">
        <f t="shared" si="32"/>
        <v>5810</v>
      </c>
      <c r="Q101" s="198">
        <f t="shared" si="32"/>
        <v>4901</v>
      </c>
      <c r="R101" s="198">
        <f t="shared" si="32"/>
        <v>1426</v>
      </c>
      <c r="S101" s="198">
        <f t="shared" si="32"/>
        <v>2123</v>
      </c>
      <c r="T101" s="198">
        <f t="shared" si="32"/>
        <v>1970</v>
      </c>
      <c r="U101" s="198">
        <f t="shared" si="32"/>
        <v>1100</v>
      </c>
      <c r="V101" s="198">
        <f t="shared" si="32"/>
        <v>1099</v>
      </c>
      <c r="W101" s="198">
        <f t="shared" si="32"/>
        <v>6709</v>
      </c>
      <c r="X101" s="198">
        <f t="shared" si="32"/>
        <v>1132</v>
      </c>
      <c r="Y101" s="198">
        <f t="shared" si="32"/>
        <v>2768</v>
      </c>
      <c r="Z101" s="198">
        <f t="shared" si="32"/>
        <v>1373</v>
      </c>
      <c r="AA101" s="198">
        <f t="shared" si="32"/>
        <v>2350</v>
      </c>
      <c r="AB101" s="198">
        <f t="shared" si="32"/>
        <v>3666</v>
      </c>
    </row>
    <row r="102" spans="1:28" s="199" customFormat="1">
      <c r="A102" s="197"/>
      <c r="B102" s="197" t="s">
        <v>413</v>
      </c>
      <c r="C102" s="204">
        <f t="shared" ref="C102:C103" si="33">SUM(D102:AB102)</f>
        <v>65544</v>
      </c>
      <c r="D102" s="198">
        <f>D92+D94+D96+D98+D100</f>
        <v>8016</v>
      </c>
      <c r="E102" s="198">
        <f t="shared" ref="E102:AB102" si="34">E92+E94+E96+E98+E100</f>
        <v>2655</v>
      </c>
      <c r="F102" s="198">
        <f t="shared" si="34"/>
        <v>3496</v>
      </c>
      <c r="G102" s="198">
        <f t="shared" si="34"/>
        <v>960</v>
      </c>
      <c r="H102" s="198">
        <f t="shared" si="34"/>
        <v>1172</v>
      </c>
      <c r="I102" s="198">
        <f t="shared" si="34"/>
        <v>945</v>
      </c>
      <c r="J102" s="198">
        <f t="shared" si="34"/>
        <v>4205</v>
      </c>
      <c r="K102" s="198">
        <f t="shared" si="34"/>
        <v>2914</v>
      </c>
      <c r="L102" s="198">
        <f t="shared" si="34"/>
        <v>1280</v>
      </c>
      <c r="M102" s="198">
        <f t="shared" si="34"/>
        <v>1683</v>
      </c>
      <c r="N102" s="198">
        <f t="shared" si="34"/>
        <v>1476</v>
      </c>
      <c r="O102" s="198">
        <f t="shared" si="34"/>
        <v>2491</v>
      </c>
      <c r="P102" s="198">
        <f t="shared" si="34"/>
        <v>5465</v>
      </c>
      <c r="Q102" s="198">
        <f t="shared" si="34"/>
        <v>4567</v>
      </c>
      <c r="R102" s="198">
        <f t="shared" si="34"/>
        <v>1291</v>
      </c>
      <c r="S102" s="198">
        <f t="shared" si="34"/>
        <v>2025</v>
      </c>
      <c r="T102" s="198">
        <f t="shared" si="34"/>
        <v>1855</v>
      </c>
      <c r="U102" s="198">
        <f t="shared" si="34"/>
        <v>998</v>
      </c>
      <c r="V102" s="198">
        <f t="shared" si="34"/>
        <v>971</v>
      </c>
      <c r="W102" s="198">
        <f t="shared" si="34"/>
        <v>6484</v>
      </c>
      <c r="X102" s="198">
        <f t="shared" si="34"/>
        <v>1081</v>
      </c>
      <c r="Y102" s="198">
        <f t="shared" si="34"/>
        <v>2669</v>
      </c>
      <c r="Z102" s="198">
        <f t="shared" si="34"/>
        <v>1257</v>
      </c>
      <c r="AA102" s="198">
        <f t="shared" si="34"/>
        <v>2185</v>
      </c>
      <c r="AB102" s="198">
        <f t="shared" si="34"/>
        <v>3403</v>
      </c>
    </row>
    <row r="103" spans="1:28" s="199" customFormat="1">
      <c r="A103" s="197"/>
      <c r="B103" s="197" t="s">
        <v>290</v>
      </c>
      <c r="C103" s="204">
        <f t="shared" si="33"/>
        <v>134810</v>
      </c>
      <c r="D103" s="198">
        <f>D101+D102</f>
        <v>15800</v>
      </c>
      <c r="E103" s="198">
        <f t="shared" ref="E103:AB103" si="35">E101+E102</f>
        <v>5644</v>
      </c>
      <c r="F103" s="198">
        <f t="shared" si="35"/>
        <v>7234</v>
      </c>
      <c r="G103" s="198">
        <f t="shared" si="35"/>
        <v>2012</v>
      </c>
      <c r="H103" s="198">
        <f t="shared" si="35"/>
        <v>2484</v>
      </c>
      <c r="I103" s="198">
        <f t="shared" si="35"/>
        <v>1986</v>
      </c>
      <c r="J103" s="198">
        <f t="shared" si="35"/>
        <v>8693</v>
      </c>
      <c r="K103" s="198">
        <f t="shared" si="35"/>
        <v>5964</v>
      </c>
      <c r="L103" s="198">
        <f t="shared" si="35"/>
        <v>2638</v>
      </c>
      <c r="M103" s="198">
        <f t="shared" si="35"/>
        <v>3504</v>
      </c>
      <c r="N103" s="198">
        <f t="shared" si="35"/>
        <v>3061</v>
      </c>
      <c r="O103" s="198">
        <f t="shared" si="35"/>
        <v>5112</v>
      </c>
      <c r="P103" s="198">
        <f t="shared" si="35"/>
        <v>11275</v>
      </c>
      <c r="Q103" s="198">
        <f t="shared" si="35"/>
        <v>9468</v>
      </c>
      <c r="R103" s="198">
        <f t="shared" si="35"/>
        <v>2717</v>
      </c>
      <c r="S103" s="198">
        <f t="shared" si="35"/>
        <v>4148</v>
      </c>
      <c r="T103" s="198">
        <f t="shared" si="35"/>
        <v>3825</v>
      </c>
      <c r="U103" s="198">
        <f t="shared" si="35"/>
        <v>2098</v>
      </c>
      <c r="V103" s="198">
        <f t="shared" si="35"/>
        <v>2070</v>
      </c>
      <c r="W103" s="198">
        <f t="shared" si="35"/>
        <v>13193</v>
      </c>
      <c r="X103" s="198">
        <f t="shared" si="35"/>
        <v>2213</v>
      </c>
      <c r="Y103" s="198">
        <f t="shared" si="35"/>
        <v>5437</v>
      </c>
      <c r="Z103" s="198">
        <f t="shared" si="35"/>
        <v>2630</v>
      </c>
      <c r="AA103" s="198">
        <f t="shared" si="35"/>
        <v>4535</v>
      </c>
      <c r="AB103" s="198">
        <f t="shared" si="35"/>
        <v>7069</v>
      </c>
    </row>
    <row r="104" spans="1:28">
      <c r="A104" s="184" t="s">
        <v>291</v>
      </c>
      <c r="B104" s="184" t="s">
        <v>328</v>
      </c>
      <c r="C104" s="184"/>
      <c r="D104" s="185">
        <v>1581</v>
      </c>
      <c r="E104" s="185">
        <v>652</v>
      </c>
      <c r="F104" s="185">
        <v>763</v>
      </c>
      <c r="G104" s="185">
        <v>183</v>
      </c>
      <c r="H104" s="185">
        <v>291</v>
      </c>
      <c r="I104" s="185">
        <v>200</v>
      </c>
      <c r="J104" s="185">
        <v>939</v>
      </c>
      <c r="K104" s="185">
        <v>646</v>
      </c>
      <c r="L104" s="185">
        <v>278</v>
      </c>
      <c r="M104" s="185">
        <v>408</v>
      </c>
      <c r="N104" s="185">
        <v>316</v>
      </c>
      <c r="O104" s="185">
        <v>538</v>
      </c>
      <c r="P104" s="185">
        <v>1101</v>
      </c>
      <c r="Q104" s="185">
        <v>987</v>
      </c>
      <c r="R104" s="185">
        <v>290</v>
      </c>
      <c r="S104" s="185">
        <v>453</v>
      </c>
      <c r="T104" s="185">
        <v>435</v>
      </c>
      <c r="U104" s="185">
        <v>216</v>
      </c>
      <c r="V104" s="185">
        <v>211</v>
      </c>
      <c r="W104" s="185">
        <v>1356</v>
      </c>
      <c r="X104" s="185">
        <v>230</v>
      </c>
      <c r="Y104" s="185">
        <v>584</v>
      </c>
      <c r="Z104" s="185">
        <v>292</v>
      </c>
      <c r="AA104" s="185">
        <v>517</v>
      </c>
      <c r="AB104" s="185">
        <v>795</v>
      </c>
    </row>
    <row r="105" spans="1:28">
      <c r="A105" s="184" t="s">
        <v>293</v>
      </c>
      <c r="B105" s="184" t="s">
        <v>328</v>
      </c>
      <c r="C105" s="184"/>
      <c r="D105" s="185">
        <v>1652</v>
      </c>
      <c r="E105" s="185">
        <v>585</v>
      </c>
      <c r="F105" s="185">
        <v>722</v>
      </c>
      <c r="G105" s="185">
        <v>184</v>
      </c>
      <c r="H105" s="185">
        <v>223</v>
      </c>
      <c r="I105" s="185">
        <v>205</v>
      </c>
      <c r="J105" s="185">
        <v>823</v>
      </c>
      <c r="K105" s="185">
        <v>603</v>
      </c>
      <c r="L105" s="185">
        <v>283</v>
      </c>
      <c r="M105" s="185">
        <v>358</v>
      </c>
      <c r="N105" s="185">
        <v>294</v>
      </c>
      <c r="O105" s="185">
        <v>512</v>
      </c>
      <c r="P105" s="185">
        <v>1122</v>
      </c>
      <c r="Q105" s="185">
        <v>950</v>
      </c>
      <c r="R105" s="185">
        <v>255</v>
      </c>
      <c r="S105" s="185">
        <v>423</v>
      </c>
      <c r="T105" s="185">
        <v>414</v>
      </c>
      <c r="U105" s="185">
        <v>189</v>
      </c>
      <c r="V105" s="185">
        <v>183</v>
      </c>
      <c r="W105" s="185">
        <v>1302</v>
      </c>
      <c r="X105" s="185">
        <v>225</v>
      </c>
      <c r="Y105" s="185">
        <v>513</v>
      </c>
      <c r="Z105" s="185">
        <v>246</v>
      </c>
      <c r="AA105" s="185">
        <v>456</v>
      </c>
      <c r="AB105" s="185">
        <v>729</v>
      </c>
    </row>
    <row r="106" spans="1:28">
      <c r="A106" s="184" t="s">
        <v>291</v>
      </c>
      <c r="B106" s="184" t="s">
        <v>329</v>
      </c>
      <c r="C106" s="184"/>
      <c r="D106" s="185">
        <v>1682</v>
      </c>
      <c r="E106" s="185">
        <v>687</v>
      </c>
      <c r="F106" s="185">
        <v>867</v>
      </c>
      <c r="G106" s="185">
        <v>226</v>
      </c>
      <c r="H106" s="185">
        <v>282</v>
      </c>
      <c r="I106" s="185">
        <v>228</v>
      </c>
      <c r="J106" s="185">
        <v>972</v>
      </c>
      <c r="K106" s="185">
        <v>616</v>
      </c>
      <c r="L106" s="185">
        <v>255</v>
      </c>
      <c r="M106" s="185">
        <v>385</v>
      </c>
      <c r="N106" s="185">
        <v>351</v>
      </c>
      <c r="O106" s="185">
        <v>605</v>
      </c>
      <c r="P106" s="185">
        <v>1166</v>
      </c>
      <c r="Q106" s="185">
        <v>1031</v>
      </c>
      <c r="R106" s="185">
        <v>323</v>
      </c>
      <c r="S106" s="185">
        <v>453</v>
      </c>
      <c r="T106" s="185">
        <v>423</v>
      </c>
      <c r="U106" s="185">
        <v>263</v>
      </c>
      <c r="V106" s="185">
        <v>207</v>
      </c>
      <c r="W106" s="185">
        <v>1483</v>
      </c>
      <c r="X106" s="185">
        <v>254</v>
      </c>
      <c r="Y106" s="185">
        <v>600</v>
      </c>
      <c r="Z106" s="185">
        <v>312</v>
      </c>
      <c r="AA106" s="185">
        <v>496</v>
      </c>
      <c r="AB106" s="185">
        <v>819</v>
      </c>
    </row>
    <row r="107" spans="1:28">
      <c r="A107" s="184" t="s">
        <v>293</v>
      </c>
      <c r="B107" s="184" t="s">
        <v>329</v>
      </c>
      <c r="C107" s="184"/>
      <c r="D107" s="185">
        <v>1746</v>
      </c>
      <c r="E107" s="185">
        <v>610</v>
      </c>
      <c r="F107" s="185">
        <v>773</v>
      </c>
      <c r="G107" s="185">
        <v>199</v>
      </c>
      <c r="H107" s="185">
        <v>283</v>
      </c>
      <c r="I107" s="185">
        <v>230</v>
      </c>
      <c r="J107" s="185">
        <v>893</v>
      </c>
      <c r="K107" s="185">
        <v>591</v>
      </c>
      <c r="L107" s="185">
        <v>253</v>
      </c>
      <c r="M107" s="185">
        <v>364</v>
      </c>
      <c r="N107" s="185">
        <v>320</v>
      </c>
      <c r="O107" s="185">
        <v>528</v>
      </c>
      <c r="P107" s="185">
        <v>1142</v>
      </c>
      <c r="Q107" s="185">
        <v>1023</v>
      </c>
      <c r="R107" s="185">
        <v>266</v>
      </c>
      <c r="S107" s="185">
        <v>444</v>
      </c>
      <c r="T107" s="185">
        <v>425</v>
      </c>
      <c r="U107" s="185">
        <v>205</v>
      </c>
      <c r="V107" s="185">
        <v>199</v>
      </c>
      <c r="W107" s="185">
        <v>1384</v>
      </c>
      <c r="X107" s="185">
        <v>246</v>
      </c>
      <c r="Y107" s="185">
        <v>589</v>
      </c>
      <c r="Z107" s="185">
        <v>298</v>
      </c>
      <c r="AA107" s="185">
        <v>488</v>
      </c>
      <c r="AB107" s="185">
        <v>738</v>
      </c>
    </row>
    <row r="108" spans="1:28">
      <c r="A108" s="184" t="s">
        <v>291</v>
      </c>
      <c r="B108" s="184" t="s">
        <v>330</v>
      </c>
      <c r="C108" s="184"/>
      <c r="D108" s="185">
        <v>1587</v>
      </c>
      <c r="E108" s="185">
        <v>699</v>
      </c>
      <c r="F108" s="185">
        <v>864</v>
      </c>
      <c r="G108" s="185">
        <v>247</v>
      </c>
      <c r="H108" s="185">
        <v>265</v>
      </c>
      <c r="I108" s="185">
        <v>227</v>
      </c>
      <c r="J108" s="185">
        <v>894</v>
      </c>
      <c r="K108" s="185">
        <v>627</v>
      </c>
      <c r="L108" s="185">
        <v>297</v>
      </c>
      <c r="M108" s="185">
        <v>430</v>
      </c>
      <c r="N108" s="185">
        <v>337</v>
      </c>
      <c r="O108" s="185">
        <v>591</v>
      </c>
      <c r="P108" s="185">
        <v>1102</v>
      </c>
      <c r="Q108" s="185">
        <v>1041</v>
      </c>
      <c r="R108" s="185">
        <v>261</v>
      </c>
      <c r="S108" s="185">
        <v>458</v>
      </c>
      <c r="T108" s="185">
        <v>436</v>
      </c>
      <c r="U108" s="185">
        <v>237</v>
      </c>
      <c r="V108" s="185">
        <v>226</v>
      </c>
      <c r="W108" s="185">
        <v>1365</v>
      </c>
      <c r="X108" s="185">
        <v>256</v>
      </c>
      <c r="Y108" s="185">
        <v>625</v>
      </c>
      <c r="Z108" s="185">
        <v>271</v>
      </c>
      <c r="AA108" s="185">
        <v>540</v>
      </c>
      <c r="AB108" s="185">
        <v>734</v>
      </c>
    </row>
    <row r="109" spans="1:28">
      <c r="A109" s="184" t="s">
        <v>293</v>
      </c>
      <c r="B109" s="184" t="s">
        <v>330</v>
      </c>
      <c r="C109" s="184"/>
      <c r="D109" s="185">
        <v>1784</v>
      </c>
      <c r="E109" s="185">
        <v>607</v>
      </c>
      <c r="F109" s="185">
        <v>755</v>
      </c>
      <c r="G109" s="185">
        <v>181</v>
      </c>
      <c r="H109" s="185">
        <v>251</v>
      </c>
      <c r="I109" s="185">
        <v>225</v>
      </c>
      <c r="J109" s="185">
        <v>894</v>
      </c>
      <c r="K109" s="185">
        <v>555</v>
      </c>
      <c r="L109" s="185">
        <v>236</v>
      </c>
      <c r="M109" s="185">
        <v>352</v>
      </c>
      <c r="N109" s="185">
        <v>345</v>
      </c>
      <c r="O109" s="185">
        <v>539</v>
      </c>
      <c r="P109" s="185">
        <v>1118</v>
      </c>
      <c r="Q109" s="185">
        <v>908</v>
      </c>
      <c r="R109" s="185">
        <v>249</v>
      </c>
      <c r="S109" s="185">
        <v>424</v>
      </c>
      <c r="T109" s="185">
        <v>406</v>
      </c>
      <c r="U109" s="185">
        <v>222</v>
      </c>
      <c r="V109" s="185">
        <v>222</v>
      </c>
      <c r="W109" s="185">
        <v>1340</v>
      </c>
      <c r="X109" s="185">
        <v>216</v>
      </c>
      <c r="Y109" s="185">
        <v>583</v>
      </c>
      <c r="Z109" s="185">
        <v>224</v>
      </c>
      <c r="AA109" s="185">
        <v>536</v>
      </c>
      <c r="AB109" s="185">
        <v>654</v>
      </c>
    </row>
    <row r="110" spans="1:28">
      <c r="A110" s="184" t="s">
        <v>291</v>
      </c>
      <c r="B110" s="184" t="s">
        <v>331</v>
      </c>
      <c r="C110" s="184"/>
      <c r="D110" s="185">
        <v>1716</v>
      </c>
      <c r="E110" s="185">
        <v>652</v>
      </c>
      <c r="F110" s="185">
        <v>968</v>
      </c>
      <c r="G110" s="185">
        <v>235</v>
      </c>
      <c r="H110" s="185">
        <v>289</v>
      </c>
      <c r="I110" s="185">
        <v>205</v>
      </c>
      <c r="J110" s="185">
        <v>1050</v>
      </c>
      <c r="K110" s="185">
        <v>655</v>
      </c>
      <c r="L110" s="185">
        <v>264</v>
      </c>
      <c r="M110" s="185">
        <v>405</v>
      </c>
      <c r="N110" s="185">
        <v>406</v>
      </c>
      <c r="O110" s="185">
        <v>566</v>
      </c>
      <c r="P110" s="185">
        <v>1273</v>
      </c>
      <c r="Q110" s="185">
        <v>1029</v>
      </c>
      <c r="R110" s="185">
        <v>305</v>
      </c>
      <c r="S110" s="185">
        <v>477</v>
      </c>
      <c r="T110" s="185">
        <v>457</v>
      </c>
      <c r="U110" s="185">
        <v>249</v>
      </c>
      <c r="V110" s="185">
        <v>228</v>
      </c>
      <c r="W110" s="185">
        <v>1547</v>
      </c>
      <c r="X110" s="185">
        <v>286</v>
      </c>
      <c r="Y110" s="185">
        <v>652</v>
      </c>
      <c r="Z110" s="185">
        <v>308</v>
      </c>
      <c r="AA110" s="185">
        <v>530</v>
      </c>
      <c r="AB110" s="185">
        <v>780</v>
      </c>
    </row>
    <row r="111" spans="1:28">
      <c r="A111" s="184" t="s">
        <v>293</v>
      </c>
      <c r="B111" s="184" t="s">
        <v>331</v>
      </c>
      <c r="C111" s="184"/>
      <c r="D111" s="185">
        <v>1892</v>
      </c>
      <c r="E111" s="185">
        <v>645</v>
      </c>
      <c r="F111" s="185">
        <v>912</v>
      </c>
      <c r="G111" s="185">
        <v>219</v>
      </c>
      <c r="H111" s="185">
        <v>240</v>
      </c>
      <c r="I111" s="185">
        <v>239</v>
      </c>
      <c r="J111" s="185">
        <v>949</v>
      </c>
      <c r="K111" s="185">
        <v>585</v>
      </c>
      <c r="L111" s="185">
        <v>236</v>
      </c>
      <c r="M111" s="185">
        <v>352</v>
      </c>
      <c r="N111" s="185">
        <v>329</v>
      </c>
      <c r="O111" s="185">
        <v>537</v>
      </c>
      <c r="P111" s="185">
        <v>1221</v>
      </c>
      <c r="Q111" s="185">
        <v>945</v>
      </c>
      <c r="R111" s="185">
        <v>284</v>
      </c>
      <c r="S111" s="185">
        <v>401</v>
      </c>
      <c r="T111" s="185">
        <v>396</v>
      </c>
      <c r="U111" s="185">
        <v>230</v>
      </c>
      <c r="V111" s="185">
        <v>194</v>
      </c>
      <c r="W111" s="185">
        <v>1437</v>
      </c>
      <c r="X111" s="185">
        <v>249</v>
      </c>
      <c r="Y111" s="185">
        <v>601</v>
      </c>
      <c r="Z111" s="185">
        <v>268</v>
      </c>
      <c r="AA111" s="185">
        <v>524</v>
      </c>
      <c r="AB111" s="185">
        <v>735</v>
      </c>
    </row>
    <row r="112" spans="1:28">
      <c r="A112" s="184" t="s">
        <v>291</v>
      </c>
      <c r="B112" s="184" t="s">
        <v>332</v>
      </c>
      <c r="C112" s="184"/>
      <c r="D112" s="185">
        <v>1669</v>
      </c>
      <c r="E112" s="185">
        <v>672</v>
      </c>
      <c r="F112" s="185">
        <v>870</v>
      </c>
      <c r="G112" s="185">
        <v>228</v>
      </c>
      <c r="H112" s="185">
        <v>335</v>
      </c>
      <c r="I112" s="185">
        <v>238</v>
      </c>
      <c r="J112" s="185">
        <v>1079</v>
      </c>
      <c r="K112" s="185">
        <v>645</v>
      </c>
      <c r="L112" s="185">
        <v>281</v>
      </c>
      <c r="M112" s="185">
        <v>396</v>
      </c>
      <c r="N112" s="185">
        <v>345</v>
      </c>
      <c r="O112" s="185">
        <v>623</v>
      </c>
      <c r="P112" s="185">
        <v>1275</v>
      </c>
      <c r="Q112" s="185">
        <v>1043</v>
      </c>
      <c r="R112" s="185">
        <v>289</v>
      </c>
      <c r="S112" s="185">
        <v>464</v>
      </c>
      <c r="T112" s="185">
        <v>465</v>
      </c>
      <c r="U112" s="185">
        <v>298</v>
      </c>
      <c r="V112" s="185">
        <v>254</v>
      </c>
      <c r="W112" s="185">
        <v>1579</v>
      </c>
      <c r="X112" s="185">
        <v>269</v>
      </c>
      <c r="Y112" s="185">
        <v>614</v>
      </c>
      <c r="Z112" s="185">
        <v>286</v>
      </c>
      <c r="AA112" s="185">
        <v>525</v>
      </c>
      <c r="AB112" s="185">
        <v>902</v>
      </c>
    </row>
    <row r="113" spans="1:28">
      <c r="A113" s="184" t="s">
        <v>293</v>
      </c>
      <c r="B113" s="184" t="s">
        <v>332</v>
      </c>
      <c r="C113" s="184"/>
      <c r="D113" s="185">
        <v>1791</v>
      </c>
      <c r="E113" s="185">
        <v>656</v>
      </c>
      <c r="F113" s="185">
        <v>829</v>
      </c>
      <c r="G113" s="185">
        <v>187</v>
      </c>
      <c r="H113" s="185">
        <v>263</v>
      </c>
      <c r="I113" s="185">
        <v>228</v>
      </c>
      <c r="J113" s="185">
        <v>935</v>
      </c>
      <c r="K113" s="185">
        <v>584</v>
      </c>
      <c r="L113" s="185">
        <v>270</v>
      </c>
      <c r="M113" s="185">
        <v>337</v>
      </c>
      <c r="N113" s="185">
        <v>344</v>
      </c>
      <c r="O113" s="185">
        <v>559</v>
      </c>
      <c r="P113" s="185">
        <v>1236</v>
      </c>
      <c r="Q113" s="185">
        <v>1016</v>
      </c>
      <c r="R113" s="185">
        <v>264</v>
      </c>
      <c r="S113" s="185">
        <v>465</v>
      </c>
      <c r="T113" s="185">
        <v>446</v>
      </c>
      <c r="U113" s="185">
        <v>260</v>
      </c>
      <c r="V113" s="185">
        <v>234</v>
      </c>
      <c r="W113" s="185">
        <v>1460</v>
      </c>
      <c r="X113" s="185">
        <v>275</v>
      </c>
      <c r="Y113" s="185">
        <v>574</v>
      </c>
      <c r="Z113" s="185">
        <v>291</v>
      </c>
      <c r="AA113" s="185">
        <v>487</v>
      </c>
      <c r="AB113" s="185">
        <v>844</v>
      </c>
    </row>
    <row r="114" spans="1:28" s="199" customFormat="1">
      <c r="A114" s="197"/>
      <c r="B114" s="197" t="s">
        <v>414</v>
      </c>
      <c r="C114" s="204">
        <f>SUM(D114:AB114)</f>
        <v>75041</v>
      </c>
      <c r="D114" s="198">
        <f>D104+D106+D108+D110+D112</f>
        <v>8235</v>
      </c>
      <c r="E114" s="198">
        <f t="shared" ref="E114:AB114" si="36">E104+E106+E108+E110+E112</f>
        <v>3362</v>
      </c>
      <c r="F114" s="198">
        <f t="shared" si="36"/>
        <v>4332</v>
      </c>
      <c r="G114" s="198">
        <f t="shared" si="36"/>
        <v>1119</v>
      </c>
      <c r="H114" s="198">
        <f t="shared" si="36"/>
        <v>1462</v>
      </c>
      <c r="I114" s="198">
        <f t="shared" si="36"/>
        <v>1098</v>
      </c>
      <c r="J114" s="198">
        <f t="shared" si="36"/>
        <v>4934</v>
      </c>
      <c r="K114" s="198">
        <f t="shared" si="36"/>
        <v>3189</v>
      </c>
      <c r="L114" s="198">
        <f t="shared" si="36"/>
        <v>1375</v>
      </c>
      <c r="M114" s="198">
        <f t="shared" si="36"/>
        <v>2024</v>
      </c>
      <c r="N114" s="198">
        <f t="shared" si="36"/>
        <v>1755</v>
      </c>
      <c r="O114" s="198">
        <f t="shared" si="36"/>
        <v>2923</v>
      </c>
      <c r="P114" s="198">
        <f t="shared" si="36"/>
        <v>5917</v>
      </c>
      <c r="Q114" s="198">
        <f t="shared" si="36"/>
        <v>5131</v>
      </c>
      <c r="R114" s="198">
        <f t="shared" si="36"/>
        <v>1468</v>
      </c>
      <c r="S114" s="198">
        <f t="shared" si="36"/>
        <v>2305</v>
      </c>
      <c r="T114" s="198">
        <f t="shared" si="36"/>
        <v>2216</v>
      </c>
      <c r="U114" s="198">
        <f t="shared" si="36"/>
        <v>1263</v>
      </c>
      <c r="V114" s="198">
        <f t="shared" si="36"/>
        <v>1126</v>
      </c>
      <c r="W114" s="198">
        <f t="shared" si="36"/>
        <v>7330</v>
      </c>
      <c r="X114" s="198">
        <f t="shared" si="36"/>
        <v>1295</v>
      </c>
      <c r="Y114" s="198">
        <f t="shared" si="36"/>
        <v>3075</v>
      </c>
      <c r="Z114" s="198">
        <f t="shared" si="36"/>
        <v>1469</v>
      </c>
      <c r="AA114" s="198">
        <f t="shared" si="36"/>
        <v>2608</v>
      </c>
      <c r="AB114" s="198">
        <f t="shared" si="36"/>
        <v>4030</v>
      </c>
    </row>
    <row r="115" spans="1:28" s="199" customFormat="1">
      <c r="A115" s="197"/>
      <c r="B115" s="197" t="s">
        <v>415</v>
      </c>
      <c r="C115" s="204">
        <f t="shared" ref="C115:C116" si="37">SUM(D115:AB115)</f>
        <v>70969</v>
      </c>
      <c r="D115" s="198">
        <f>D105+D107+D109+D111+D113</f>
        <v>8865</v>
      </c>
      <c r="E115" s="198">
        <f t="shared" ref="E115:AB115" si="38">E105+E107+E109+E111+E113</f>
        <v>3103</v>
      </c>
      <c r="F115" s="198">
        <f t="shared" si="38"/>
        <v>3991</v>
      </c>
      <c r="G115" s="198">
        <f t="shared" si="38"/>
        <v>970</v>
      </c>
      <c r="H115" s="198">
        <f t="shared" si="38"/>
        <v>1260</v>
      </c>
      <c r="I115" s="198">
        <f t="shared" si="38"/>
        <v>1127</v>
      </c>
      <c r="J115" s="198">
        <f t="shared" si="38"/>
        <v>4494</v>
      </c>
      <c r="K115" s="198">
        <f t="shared" si="38"/>
        <v>2918</v>
      </c>
      <c r="L115" s="198">
        <f t="shared" si="38"/>
        <v>1278</v>
      </c>
      <c r="M115" s="198">
        <f t="shared" si="38"/>
        <v>1763</v>
      </c>
      <c r="N115" s="198">
        <f t="shared" si="38"/>
        <v>1632</v>
      </c>
      <c r="O115" s="198">
        <f t="shared" si="38"/>
        <v>2675</v>
      </c>
      <c r="P115" s="198">
        <f t="shared" si="38"/>
        <v>5839</v>
      </c>
      <c r="Q115" s="198">
        <f t="shared" si="38"/>
        <v>4842</v>
      </c>
      <c r="R115" s="198">
        <f t="shared" si="38"/>
        <v>1318</v>
      </c>
      <c r="S115" s="198">
        <f t="shared" si="38"/>
        <v>2157</v>
      </c>
      <c r="T115" s="198">
        <f t="shared" si="38"/>
        <v>2087</v>
      </c>
      <c r="U115" s="198">
        <f t="shared" si="38"/>
        <v>1106</v>
      </c>
      <c r="V115" s="198">
        <f t="shared" si="38"/>
        <v>1032</v>
      </c>
      <c r="W115" s="198">
        <f t="shared" si="38"/>
        <v>6923</v>
      </c>
      <c r="X115" s="198">
        <f t="shared" si="38"/>
        <v>1211</v>
      </c>
      <c r="Y115" s="198">
        <f t="shared" si="38"/>
        <v>2860</v>
      </c>
      <c r="Z115" s="198">
        <f t="shared" si="38"/>
        <v>1327</v>
      </c>
      <c r="AA115" s="198">
        <f t="shared" si="38"/>
        <v>2491</v>
      </c>
      <c r="AB115" s="198">
        <f t="shared" si="38"/>
        <v>3700</v>
      </c>
    </row>
    <row r="116" spans="1:28" s="199" customFormat="1">
      <c r="A116" s="197"/>
      <c r="B116" s="197" t="s">
        <v>290</v>
      </c>
      <c r="C116" s="204">
        <f t="shared" si="37"/>
        <v>146010</v>
      </c>
      <c r="D116" s="198">
        <f>D114+D115</f>
        <v>17100</v>
      </c>
      <c r="E116" s="198">
        <f t="shared" ref="E116:AB116" si="39">E114+E115</f>
        <v>6465</v>
      </c>
      <c r="F116" s="198">
        <f t="shared" si="39"/>
        <v>8323</v>
      </c>
      <c r="G116" s="198">
        <f t="shared" si="39"/>
        <v>2089</v>
      </c>
      <c r="H116" s="198">
        <f t="shared" si="39"/>
        <v>2722</v>
      </c>
      <c r="I116" s="198">
        <f t="shared" si="39"/>
        <v>2225</v>
      </c>
      <c r="J116" s="198">
        <f t="shared" si="39"/>
        <v>9428</v>
      </c>
      <c r="K116" s="198">
        <f t="shared" si="39"/>
        <v>6107</v>
      </c>
      <c r="L116" s="198">
        <f t="shared" si="39"/>
        <v>2653</v>
      </c>
      <c r="M116" s="198">
        <f t="shared" si="39"/>
        <v>3787</v>
      </c>
      <c r="N116" s="198">
        <f t="shared" si="39"/>
        <v>3387</v>
      </c>
      <c r="O116" s="198">
        <f t="shared" si="39"/>
        <v>5598</v>
      </c>
      <c r="P116" s="198">
        <f t="shared" si="39"/>
        <v>11756</v>
      </c>
      <c r="Q116" s="198">
        <f t="shared" si="39"/>
        <v>9973</v>
      </c>
      <c r="R116" s="198">
        <f t="shared" si="39"/>
        <v>2786</v>
      </c>
      <c r="S116" s="198">
        <f t="shared" si="39"/>
        <v>4462</v>
      </c>
      <c r="T116" s="198">
        <f t="shared" si="39"/>
        <v>4303</v>
      </c>
      <c r="U116" s="198">
        <f t="shared" si="39"/>
        <v>2369</v>
      </c>
      <c r="V116" s="198">
        <f t="shared" si="39"/>
        <v>2158</v>
      </c>
      <c r="W116" s="198">
        <f t="shared" si="39"/>
        <v>14253</v>
      </c>
      <c r="X116" s="198">
        <f t="shared" si="39"/>
        <v>2506</v>
      </c>
      <c r="Y116" s="198">
        <f t="shared" si="39"/>
        <v>5935</v>
      </c>
      <c r="Z116" s="198">
        <f t="shared" si="39"/>
        <v>2796</v>
      </c>
      <c r="AA116" s="198">
        <f t="shared" si="39"/>
        <v>5099</v>
      </c>
      <c r="AB116" s="198">
        <f t="shared" si="39"/>
        <v>7730</v>
      </c>
    </row>
    <row r="117" spans="1:28">
      <c r="A117" s="184" t="s">
        <v>291</v>
      </c>
      <c r="B117" s="184" t="s">
        <v>333</v>
      </c>
      <c r="C117" s="184"/>
      <c r="D117" s="185">
        <v>1616</v>
      </c>
      <c r="E117" s="185">
        <v>641</v>
      </c>
      <c r="F117" s="185">
        <v>847</v>
      </c>
      <c r="G117" s="185">
        <v>191</v>
      </c>
      <c r="H117" s="185">
        <v>260</v>
      </c>
      <c r="I117" s="185">
        <v>241</v>
      </c>
      <c r="J117" s="185">
        <v>988</v>
      </c>
      <c r="K117" s="185">
        <v>577</v>
      </c>
      <c r="L117" s="185">
        <v>253</v>
      </c>
      <c r="M117" s="185">
        <v>351</v>
      </c>
      <c r="N117" s="185">
        <v>370</v>
      </c>
      <c r="O117" s="185">
        <v>572</v>
      </c>
      <c r="P117" s="185">
        <v>1232</v>
      </c>
      <c r="Q117" s="185">
        <v>970</v>
      </c>
      <c r="R117" s="185">
        <v>278</v>
      </c>
      <c r="S117" s="185">
        <v>404</v>
      </c>
      <c r="T117" s="185">
        <v>447</v>
      </c>
      <c r="U117" s="185">
        <v>229</v>
      </c>
      <c r="V117" s="185">
        <v>221</v>
      </c>
      <c r="W117" s="185">
        <v>1463</v>
      </c>
      <c r="X117" s="185">
        <v>260</v>
      </c>
      <c r="Y117" s="185">
        <v>540</v>
      </c>
      <c r="Z117" s="185">
        <v>286</v>
      </c>
      <c r="AA117" s="185">
        <v>479</v>
      </c>
      <c r="AB117" s="185">
        <v>779</v>
      </c>
    </row>
    <row r="118" spans="1:28">
      <c r="A118" s="184" t="s">
        <v>293</v>
      </c>
      <c r="B118" s="184" t="s">
        <v>333</v>
      </c>
      <c r="C118" s="184"/>
      <c r="D118" s="185">
        <v>1723</v>
      </c>
      <c r="E118" s="185">
        <v>648</v>
      </c>
      <c r="F118" s="185">
        <v>747</v>
      </c>
      <c r="G118" s="185">
        <v>197</v>
      </c>
      <c r="H118" s="185">
        <v>208</v>
      </c>
      <c r="I118" s="185">
        <v>222</v>
      </c>
      <c r="J118" s="185">
        <v>898</v>
      </c>
      <c r="K118" s="185">
        <v>529</v>
      </c>
      <c r="L118" s="185">
        <v>212</v>
      </c>
      <c r="M118" s="185">
        <v>341</v>
      </c>
      <c r="N118" s="185">
        <v>316</v>
      </c>
      <c r="O118" s="185">
        <v>489</v>
      </c>
      <c r="P118" s="185">
        <v>1215</v>
      </c>
      <c r="Q118" s="185">
        <v>954</v>
      </c>
      <c r="R118" s="185">
        <v>271</v>
      </c>
      <c r="S118" s="185">
        <v>358</v>
      </c>
      <c r="T118" s="185">
        <v>431</v>
      </c>
      <c r="U118" s="185">
        <v>252</v>
      </c>
      <c r="V118" s="185">
        <v>194</v>
      </c>
      <c r="W118" s="185">
        <v>1460</v>
      </c>
      <c r="X118" s="185">
        <v>295</v>
      </c>
      <c r="Y118" s="185">
        <v>527</v>
      </c>
      <c r="Z118" s="185">
        <v>291</v>
      </c>
      <c r="AA118" s="185">
        <v>486</v>
      </c>
      <c r="AB118" s="185">
        <v>749</v>
      </c>
    </row>
    <row r="119" spans="1:28">
      <c r="A119" s="184" t="s">
        <v>291</v>
      </c>
      <c r="B119" s="184" t="s">
        <v>334</v>
      </c>
      <c r="C119" s="184"/>
      <c r="D119" s="185">
        <v>1676</v>
      </c>
      <c r="E119" s="185">
        <v>728</v>
      </c>
      <c r="F119" s="185">
        <v>862</v>
      </c>
      <c r="G119" s="185">
        <v>235</v>
      </c>
      <c r="H119" s="185">
        <v>289</v>
      </c>
      <c r="I119" s="185">
        <v>203</v>
      </c>
      <c r="J119" s="185">
        <v>1012</v>
      </c>
      <c r="K119" s="185">
        <v>619</v>
      </c>
      <c r="L119" s="185">
        <v>256</v>
      </c>
      <c r="M119" s="185">
        <v>364</v>
      </c>
      <c r="N119" s="185">
        <v>363</v>
      </c>
      <c r="O119" s="185">
        <v>587</v>
      </c>
      <c r="P119" s="185">
        <v>1264</v>
      </c>
      <c r="Q119" s="185">
        <v>1047</v>
      </c>
      <c r="R119" s="185">
        <v>310</v>
      </c>
      <c r="S119" s="185">
        <v>504</v>
      </c>
      <c r="T119" s="185">
        <v>479</v>
      </c>
      <c r="U119" s="185">
        <v>272</v>
      </c>
      <c r="V119" s="185">
        <v>222</v>
      </c>
      <c r="W119" s="185">
        <v>1429</v>
      </c>
      <c r="X119" s="185">
        <v>247</v>
      </c>
      <c r="Y119" s="185">
        <v>581</v>
      </c>
      <c r="Z119" s="185">
        <v>268</v>
      </c>
      <c r="AA119" s="185">
        <v>501</v>
      </c>
      <c r="AB119" s="185">
        <v>764</v>
      </c>
    </row>
    <row r="120" spans="1:28">
      <c r="A120" s="184" t="s">
        <v>293</v>
      </c>
      <c r="B120" s="184" t="s">
        <v>334</v>
      </c>
      <c r="C120" s="184"/>
      <c r="D120" s="185">
        <v>1731</v>
      </c>
      <c r="E120" s="185">
        <v>647</v>
      </c>
      <c r="F120" s="185">
        <v>800</v>
      </c>
      <c r="G120" s="185">
        <v>219</v>
      </c>
      <c r="H120" s="185">
        <v>252</v>
      </c>
      <c r="I120" s="185">
        <v>225</v>
      </c>
      <c r="J120" s="185">
        <v>960</v>
      </c>
      <c r="K120" s="185">
        <v>588</v>
      </c>
      <c r="L120" s="185">
        <v>269</v>
      </c>
      <c r="M120" s="185">
        <v>349</v>
      </c>
      <c r="N120" s="185">
        <v>332</v>
      </c>
      <c r="O120" s="185">
        <v>518</v>
      </c>
      <c r="P120" s="185">
        <v>1270</v>
      </c>
      <c r="Q120" s="185">
        <v>1040</v>
      </c>
      <c r="R120" s="185">
        <v>278</v>
      </c>
      <c r="S120" s="185">
        <v>465</v>
      </c>
      <c r="T120" s="185">
        <v>462</v>
      </c>
      <c r="U120" s="185">
        <v>268</v>
      </c>
      <c r="V120" s="185">
        <v>226</v>
      </c>
      <c r="W120" s="185">
        <v>1410</v>
      </c>
      <c r="X120" s="185">
        <v>239</v>
      </c>
      <c r="Y120" s="185">
        <v>569</v>
      </c>
      <c r="Z120" s="185">
        <v>274</v>
      </c>
      <c r="AA120" s="185">
        <v>477</v>
      </c>
      <c r="AB120" s="185">
        <v>732</v>
      </c>
    </row>
    <row r="121" spans="1:28">
      <c r="A121" s="184" t="s">
        <v>291</v>
      </c>
      <c r="B121" s="184" t="s">
        <v>335</v>
      </c>
      <c r="C121" s="184"/>
      <c r="D121" s="185">
        <v>1605</v>
      </c>
      <c r="E121" s="185">
        <v>679</v>
      </c>
      <c r="F121" s="185">
        <v>853</v>
      </c>
      <c r="G121" s="185">
        <v>199</v>
      </c>
      <c r="H121" s="185">
        <v>291</v>
      </c>
      <c r="I121" s="185">
        <v>267</v>
      </c>
      <c r="J121" s="185">
        <v>1007</v>
      </c>
      <c r="K121" s="185">
        <v>631</v>
      </c>
      <c r="L121" s="185">
        <v>279</v>
      </c>
      <c r="M121" s="185">
        <v>368</v>
      </c>
      <c r="N121" s="185">
        <v>339</v>
      </c>
      <c r="O121" s="185">
        <v>556</v>
      </c>
      <c r="P121" s="185">
        <v>1255</v>
      </c>
      <c r="Q121" s="185">
        <v>1029</v>
      </c>
      <c r="R121" s="185">
        <v>324</v>
      </c>
      <c r="S121" s="185">
        <v>412</v>
      </c>
      <c r="T121" s="185">
        <v>474</v>
      </c>
      <c r="U121" s="185">
        <v>245</v>
      </c>
      <c r="V121" s="185">
        <v>210</v>
      </c>
      <c r="W121" s="185">
        <v>1428</v>
      </c>
      <c r="X121" s="185">
        <v>256</v>
      </c>
      <c r="Y121" s="185">
        <v>561</v>
      </c>
      <c r="Z121" s="185">
        <v>269</v>
      </c>
      <c r="AA121" s="185">
        <v>544</v>
      </c>
      <c r="AB121" s="185">
        <v>725</v>
      </c>
    </row>
    <row r="122" spans="1:28">
      <c r="A122" s="184" t="s">
        <v>293</v>
      </c>
      <c r="B122" s="184" t="s">
        <v>335</v>
      </c>
      <c r="C122" s="184"/>
      <c r="D122" s="185">
        <v>1808</v>
      </c>
      <c r="E122" s="185">
        <v>716</v>
      </c>
      <c r="F122" s="185">
        <v>868</v>
      </c>
      <c r="G122" s="185">
        <v>198</v>
      </c>
      <c r="H122" s="185">
        <v>236</v>
      </c>
      <c r="I122" s="185">
        <v>223</v>
      </c>
      <c r="J122" s="185">
        <v>941</v>
      </c>
      <c r="K122" s="185">
        <v>611</v>
      </c>
      <c r="L122" s="185">
        <v>286</v>
      </c>
      <c r="M122" s="185">
        <v>338</v>
      </c>
      <c r="N122" s="185">
        <v>330</v>
      </c>
      <c r="O122" s="185">
        <v>549</v>
      </c>
      <c r="P122" s="185">
        <v>1260</v>
      </c>
      <c r="Q122" s="185">
        <v>987</v>
      </c>
      <c r="R122" s="185">
        <v>303</v>
      </c>
      <c r="S122" s="185">
        <v>377</v>
      </c>
      <c r="T122" s="185">
        <v>477</v>
      </c>
      <c r="U122" s="185">
        <v>263</v>
      </c>
      <c r="V122" s="185">
        <v>183</v>
      </c>
      <c r="W122" s="185">
        <v>1405</v>
      </c>
      <c r="X122" s="185">
        <v>232</v>
      </c>
      <c r="Y122" s="185">
        <v>532</v>
      </c>
      <c r="Z122" s="185">
        <v>240</v>
      </c>
      <c r="AA122" s="185">
        <v>497</v>
      </c>
      <c r="AB122" s="185">
        <v>765</v>
      </c>
    </row>
    <row r="123" spans="1:28">
      <c r="A123" s="184" t="s">
        <v>291</v>
      </c>
      <c r="B123" s="184" t="s">
        <v>336</v>
      </c>
      <c r="C123" s="184"/>
      <c r="D123" s="185">
        <v>1634</v>
      </c>
      <c r="E123" s="185">
        <v>758</v>
      </c>
      <c r="F123" s="185">
        <v>959</v>
      </c>
      <c r="G123" s="185">
        <v>224</v>
      </c>
      <c r="H123" s="185">
        <v>275</v>
      </c>
      <c r="I123" s="185">
        <v>257</v>
      </c>
      <c r="J123" s="185">
        <v>965</v>
      </c>
      <c r="K123" s="185">
        <v>653</v>
      </c>
      <c r="L123" s="185">
        <v>279</v>
      </c>
      <c r="M123" s="185">
        <v>405</v>
      </c>
      <c r="N123" s="185">
        <v>357</v>
      </c>
      <c r="O123" s="185">
        <v>563</v>
      </c>
      <c r="P123" s="185">
        <v>1278</v>
      </c>
      <c r="Q123" s="185">
        <v>1098</v>
      </c>
      <c r="R123" s="185">
        <v>297</v>
      </c>
      <c r="S123" s="185">
        <v>427</v>
      </c>
      <c r="T123" s="185">
        <v>504</v>
      </c>
      <c r="U123" s="185">
        <v>261</v>
      </c>
      <c r="V123" s="185">
        <v>213</v>
      </c>
      <c r="W123" s="185">
        <v>1582</v>
      </c>
      <c r="X123" s="185">
        <v>291</v>
      </c>
      <c r="Y123" s="185">
        <v>588</v>
      </c>
      <c r="Z123" s="185">
        <v>284</v>
      </c>
      <c r="AA123" s="185">
        <v>477</v>
      </c>
      <c r="AB123" s="185">
        <v>793</v>
      </c>
    </row>
    <row r="124" spans="1:28">
      <c r="A124" s="184" t="s">
        <v>293</v>
      </c>
      <c r="B124" s="184" t="s">
        <v>336</v>
      </c>
      <c r="C124" s="184"/>
      <c r="D124" s="185">
        <v>1872</v>
      </c>
      <c r="E124" s="185">
        <v>725</v>
      </c>
      <c r="F124" s="185">
        <v>843</v>
      </c>
      <c r="G124" s="185">
        <v>231</v>
      </c>
      <c r="H124" s="185">
        <v>265</v>
      </c>
      <c r="I124" s="185">
        <v>215</v>
      </c>
      <c r="J124" s="185">
        <v>1063</v>
      </c>
      <c r="K124" s="185">
        <v>608</v>
      </c>
      <c r="L124" s="185">
        <v>292</v>
      </c>
      <c r="M124" s="185">
        <v>373</v>
      </c>
      <c r="N124" s="185">
        <v>332</v>
      </c>
      <c r="O124" s="185">
        <v>558</v>
      </c>
      <c r="P124" s="185">
        <v>1228</v>
      </c>
      <c r="Q124" s="185">
        <v>1083</v>
      </c>
      <c r="R124" s="185">
        <v>306</v>
      </c>
      <c r="S124" s="185">
        <v>394</v>
      </c>
      <c r="T124" s="185">
        <v>459</v>
      </c>
      <c r="U124" s="185">
        <v>254</v>
      </c>
      <c r="V124" s="185">
        <v>211</v>
      </c>
      <c r="W124" s="185">
        <v>1488</v>
      </c>
      <c r="X124" s="185">
        <v>224</v>
      </c>
      <c r="Y124" s="185">
        <v>581</v>
      </c>
      <c r="Z124" s="185">
        <v>295</v>
      </c>
      <c r="AA124" s="185">
        <v>456</v>
      </c>
      <c r="AB124" s="185">
        <v>727</v>
      </c>
    </row>
    <row r="125" spans="1:28">
      <c r="A125" s="184" t="s">
        <v>291</v>
      </c>
      <c r="B125" s="184" t="s">
        <v>337</v>
      </c>
      <c r="C125" s="184"/>
      <c r="D125" s="185">
        <v>1807</v>
      </c>
      <c r="E125" s="185">
        <v>728</v>
      </c>
      <c r="F125" s="185">
        <v>981</v>
      </c>
      <c r="G125" s="185">
        <v>250</v>
      </c>
      <c r="H125" s="185">
        <v>293</v>
      </c>
      <c r="I125" s="185">
        <v>243</v>
      </c>
      <c r="J125" s="185">
        <v>1058</v>
      </c>
      <c r="K125" s="185">
        <v>619</v>
      </c>
      <c r="L125" s="185">
        <v>340</v>
      </c>
      <c r="M125" s="185">
        <v>402</v>
      </c>
      <c r="N125" s="185">
        <v>367</v>
      </c>
      <c r="O125" s="185">
        <v>618</v>
      </c>
      <c r="P125" s="185">
        <v>1260</v>
      </c>
      <c r="Q125" s="185">
        <v>1167</v>
      </c>
      <c r="R125" s="185">
        <v>334</v>
      </c>
      <c r="S125" s="185">
        <v>431</v>
      </c>
      <c r="T125" s="185">
        <v>535</v>
      </c>
      <c r="U125" s="185">
        <v>267</v>
      </c>
      <c r="V125" s="185">
        <v>257</v>
      </c>
      <c r="W125" s="185">
        <v>1642</v>
      </c>
      <c r="X125" s="185">
        <v>264</v>
      </c>
      <c r="Y125" s="185">
        <v>626</v>
      </c>
      <c r="Z125" s="185">
        <v>277</v>
      </c>
      <c r="AA125" s="185">
        <v>501</v>
      </c>
      <c r="AB125" s="185">
        <v>869</v>
      </c>
    </row>
    <row r="126" spans="1:28">
      <c r="A126" s="184" t="s">
        <v>293</v>
      </c>
      <c r="B126" s="184" t="s">
        <v>337</v>
      </c>
      <c r="C126" s="184"/>
      <c r="D126" s="185">
        <v>2043</v>
      </c>
      <c r="E126" s="185">
        <v>743</v>
      </c>
      <c r="F126" s="185">
        <v>947</v>
      </c>
      <c r="G126" s="185">
        <v>259</v>
      </c>
      <c r="H126" s="185">
        <v>287</v>
      </c>
      <c r="I126" s="185">
        <v>229</v>
      </c>
      <c r="J126" s="185">
        <v>1100</v>
      </c>
      <c r="K126" s="185">
        <v>632</v>
      </c>
      <c r="L126" s="185">
        <v>306</v>
      </c>
      <c r="M126" s="185">
        <v>387</v>
      </c>
      <c r="N126" s="185">
        <v>390</v>
      </c>
      <c r="O126" s="185">
        <v>640</v>
      </c>
      <c r="P126" s="185">
        <v>1346</v>
      </c>
      <c r="Q126" s="185">
        <v>1140</v>
      </c>
      <c r="R126" s="185">
        <v>260</v>
      </c>
      <c r="S126" s="185">
        <v>433</v>
      </c>
      <c r="T126" s="185">
        <v>541</v>
      </c>
      <c r="U126" s="185">
        <v>264</v>
      </c>
      <c r="V126" s="185">
        <v>232</v>
      </c>
      <c r="W126" s="185">
        <v>1560</v>
      </c>
      <c r="X126" s="185">
        <v>267</v>
      </c>
      <c r="Y126" s="185">
        <v>609</v>
      </c>
      <c r="Z126" s="185">
        <v>261</v>
      </c>
      <c r="AA126" s="185">
        <v>496</v>
      </c>
      <c r="AB126" s="185">
        <v>872</v>
      </c>
    </row>
    <row r="127" spans="1:28" s="199" customFormat="1">
      <c r="A127" s="197"/>
      <c r="B127" s="197" t="s">
        <v>416</v>
      </c>
      <c r="C127" s="204">
        <f>SUM(D127:AB127)</f>
        <v>75941</v>
      </c>
      <c r="D127" s="198">
        <f>D117+D119+D121+D123+D125</f>
        <v>8338</v>
      </c>
      <c r="E127" s="198">
        <f t="shared" ref="E127:AB127" si="40">E117+E119+E121+E123+E125</f>
        <v>3534</v>
      </c>
      <c r="F127" s="198">
        <f t="shared" si="40"/>
        <v>4502</v>
      </c>
      <c r="G127" s="198">
        <f t="shared" si="40"/>
        <v>1099</v>
      </c>
      <c r="H127" s="198">
        <f t="shared" si="40"/>
        <v>1408</v>
      </c>
      <c r="I127" s="198">
        <f t="shared" si="40"/>
        <v>1211</v>
      </c>
      <c r="J127" s="198">
        <f t="shared" si="40"/>
        <v>5030</v>
      </c>
      <c r="K127" s="198">
        <f t="shared" si="40"/>
        <v>3099</v>
      </c>
      <c r="L127" s="198">
        <f t="shared" si="40"/>
        <v>1407</v>
      </c>
      <c r="M127" s="198">
        <f t="shared" si="40"/>
        <v>1890</v>
      </c>
      <c r="N127" s="198">
        <f t="shared" si="40"/>
        <v>1796</v>
      </c>
      <c r="O127" s="198">
        <f t="shared" si="40"/>
        <v>2896</v>
      </c>
      <c r="P127" s="198">
        <f t="shared" si="40"/>
        <v>6289</v>
      </c>
      <c r="Q127" s="198">
        <f t="shared" si="40"/>
        <v>5311</v>
      </c>
      <c r="R127" s="198">
        <f t="shared" si="40"/>
        <v>1543</v>
      </c>
      <c r="S127" s="198">
        <f t="shared" si="40"/>
        <v>2178</v>
      </c>
      <c r="T127" s="198">
        <f t="shared" si="40"/>
        <v>2439</v>
      </c>
      <c r="U127" s="198">
        <f t="shared" si="40"/>
        <v>1274</v>
      </c>
      <c r="V127" s="198">
        <f t="shared" si="40"/>
        <v>1123</v>
      </c>
      <c r="W127" s="198">
        <f t="shared" si="40"/>
        <v>7544</v>
      </c>
      <c r="X127" s="198">
        <f t="shared" si="40"/>
        <v>1318</v>
      </c>
      <c r="Y127" s="198">
        <f t="shared" si="40"/>
        <v>2896</v>
      </c>
      <c r="Z127" s="198">
        <f t="shared" si="40"/>
        <v>1384</v>
      </c>
      <c r="AA127" s="198">
        <f t="shared" si="40"/>
        <v>2502</v>
      </c>
      <c r="AB127" s="198">
        <f t="shared" si="40"/>
        <v>3930</v>
      </c>
    </row>
    <row r="128" spans="1:28" s="199" customFormat="1">
      <c r="A128" s="197"/>
      <c r="B128" s="197" t="s">
        <v>417</v>
      </c>
      <c r="C128" s="204">
        <f t="shared" ref="C128:C129" si="41">SUM(D128:AB128)</f>
        <v>74565</v>
      </c>
      <c r="D128" s="198">
        <f>D118+D120+D122+D124+D126</f>
        <v>9177</v>
      </c>
      <c r="E128" s="198">
        <f t="shared" ref="E128:AB128" si="42">E118+E120+E122+E124+E126</f>
        <v>3479</v>
      </c>
      <c r="F128" s="198">
        <f t="shared" si="42"/>
        <v>4205</v>
      </c>
      <c r="G128" s="198">
        <f t="shared" si="42"/>
        <v>1104</v>
      </c>
      <c r="H128" s="198">
        <f t="shared" si="42"/>
        <v>1248</v>
      </c>
      <c r="I128" s="198">
        <f t="shared" si="42"/>
        <v>1114</v>
      </c>
      <c r="J128" s="198">
        <f t="shared" si="42"/>
        <v>4962</v>
      </c>
      <c r="K128" s="198">
        <f t="shared" si="42"/>
        <v>2968</v>
      </c>
      <c r="L128" s="198">
        <f t="shared" si="42"/>
        <v>1365</v>
      </c>
      <c r="M128" s="198">
        <f t="shared" si="42"/>
        <v>1788</v>
      </c>
      <c r="N128" s="198">
        <f t="shared" si="42"/>
        <v>1700</v>
      </c>
      <c r="O128" s="198">
        <f t="shared" si="42"/>
        <v>2754</v>
      </c>
      <c r="P128" s="198">
        <f t="shared" si="42"/>
        <v>6319</v>
      </c>
      <c r="Q128" s="198">
        <f t="shared" si="42"/>
        <v>5204</v>
      </c>
      <c r="R128" s="198">
        <f t="shared" si="42"/>
        <v>1418</v>
      </c>
      <c r="S128" s="198">
        <f t="shared" si="42"/>
        <v>2027</v>
      </c>
      <c r="T128" s="198">
        <f t="shared" si="42"/>
        <v>2370</v>
      </c>
      <c r="U128" s="198">
        <f t="shared" si="42"/>
        <v>1301</v>
      </c>
      <c r="V128" s="198">
        <f t="shared" si="42"/>
        <v>1046</v>
      </c>
      <c r="W128" s="198">
        <f t="shared" si="42"/>
        <v>7323</v>
      </c>
      <c r="X128" s="198">
        <f t="shared" si="42"/>
        <v>1257</v>
      </c>
      <c r="Y128" s="198">
        <f t="shared" si="42"/>
        <v>2818</v>
      </c>
      <c r="Z128" s="198">
        <f t="shared" si="42"/>
        <v>1361</v>
      </c>
      <c r="AA128" s="198">
        <f t="shared" si="42"/>
        <v>2412</v>
      </c>
      <c r="AB128" s="198">
        <f t="shared" si="42"/>
        <v>3845</v>
      </c>
    </row>
    <row r="129" spans="1:28" s="199" customFormat="1">
      <c r="A129" s="197"/>
      <c r="B129" s="197" t="s">
        <v>290</v>
      </c>
      <c r="C129" s="204">
        <f t="shared" si="41"/>
        <v>150506</v>
      </c>
      <c r="D129" s="198">
        <f>D127+D128</f>
        <v>17515</v>
      </c>
      <c r="E129" s="198">
        <f t="shared" ref="E129:AB129" si="43">E127+E128</f>
        <v>7013</v>
      </c>
      <c r="F129" s="198">
        <f t="shared" si="43"/>
        <v>8707</v>
      </c>
      <c r="G129" s="198">
        <f t="shared" si="43"/>
        <v>2203</v>
      </c>
      <c r="H129" s="198">
        <f t="shared" si="43"/>
        <v>2656</v>
      </c>
      <c r="I129" s="198">
        <f t="shared" si="43"/>
        <v>2325</v>
      </c>
      <c r="J129" s="198">
        <f t="shared" si="43"/>
        <v>9992</v>
      </c>
      <c r="K129" s="198">
        <f t="shared" si="43"/>
        <v>6067</v>
      </c>
      <c r="L129" s="198">
        <f t="shared" si="43"/>
        <v>2772</v>
      </c>
      <c r="M129" s="198">
        <f t="shared" si="43"/>
        <v>3678</v>
      </c>
      <c r="N129" s="198">
        <f t="shared" si="43"/>
        <v>3496</v>
      </c>
      <c r="O129" s="198">
        <f t="shared" si="43"/>
        <v>5650</v>
      </c>
      <c r="P129" s="198">
        <f t="shared" si="43"/>
        <v>12608</v>
      </c>
      <c r="Q129" s="198">
        <f t="shared" si="43"/>
        <v>10515</v>
      </c>
      <c r="R129" s="198">
        <f t="shared" si="43"/>
        <v>2961</v>
      </c>
      <c r="S129" s="198">
        <f t="shared" si="43"/>
        <v>4205</v>
      </c>
      <c r="T129" s="198">
        <f t="shared" si="43"/>
        <v>4809</v>
      </c>
      <c r="U129" s="198">
        <f t="shared" si="43"/>
        <v>2575</v>
      </c>
      <c r="V129" s="198">
        <f t="shared" si="43"/>
        <v>2169</v>
      </c>
      <c r="W129" s="198">
        <f t="shared" si="43"/>
        <v>14867</v>
      </c>
      <c r="X129" s="198">
        <f t="shared" si="43"/>
        <v>2575</v>
      </c>
      <c r="Y129" s="198">
        <f t="shared" si="43"/>
        <v>5714</v>
      </c>
      <c r="Z129" s="198">
        <f t="shared" si="43"/>
        <v>2745</v>
      </c>
      <c r="AA129" s="198">
        <f t="shared" si="43"/>
        <v>4914</v>
      </c>
      <c r="AB129" s="198">
        <f t="shared" si="43"/>
        <v>7775</v>
      </c>
    </row>
    <row r="130" spans="1:28">
      <c r="A130" s="184" t="s">
        <v>291</v>
      </c>
      <c r="B130" s="184" t="s">
        <v>338</v>
      </c>
      <c r="C130" s="184"/>
      <c r="D130" s="185">
        <v>1739</v>
      </c>
      <c r="E130" s="185">
        <v>668</v>
      </c>
      <c r="F130" s="185">
        <v>929</v>
      </c>
      <c r="G130" s="185">
        <v>233</v>
      </c>
      <c r="H130" s="185">
        <v>263</v>
      </c>
      <c r="I130" s="185">
        <v>269</v>
      </c>
      <c r="J130" s="185">
        <v>1069</v>
      </c>
      <c r="K130" s="185">
        <v>622</v>
      </c>
      <c r="L130" s="185">
        <v>306</v>
      </c>
      <c r="M130" s="185">
        <v>378</v>
      </c>
      <c r="N130" s="185">
        <v>341</v>
      </c>
      <c r="O130" s="185">
        <v>589</v>
      </c>
      <c r="P130" s="185">
        <v>1307</v>
      </c>
      <c r="Q130" s="185">
        <v>1019</v>
      </c>
      <c r="R130" s="185">
        <v>291</v>
      </c>
      <c r="S130" s="185">
        <v>418</v>
      </c>
      <c r="T130" s="185">
        <v>433</v>
      </c>
      <c r="U130" s="185">
        <v>296</v>
      </c>
      <c r="V130" s="185">
        <v>184</v>
      </c>
      <c r="W130" s="185">
        <v>1486</v>
      </c>
      <c r="X130" s="185">
        <v>247</v>
      </c>
      <c r="Y130" s="185">
        <v>574</v>
      </c>
      <c r="Z130" s="185">
        <v>309</v>
      </c>
      <c r="AA130" s="185">
        <v>519</v>
      </c>
      <c r="AB130" s="185">
        <v>784</v>
      </c>
    </row>
    <row r="131" spans="1:28">
      <c r="A131" s="184" t="s">
        <v>293</v>
      </c>
      <c r="B131" s="184" t="s">
        <v>338</v>
      </c>
      <c r="C131" s="184"/>
      <c r="D131" s="185">
        <v>1983</v>
      </c>
      <c r="E131" s="185">
        <v>691</v>
      </c>
      <c r="F131" s="185">
        <v>920</v>
      </c>
      <c r="G131" s="185">
        <v>220</v>
      </c>
      <c r="H131" s="185">
        <v>252</v>
      </c>
      <c r="I131" s="185">
        <v>245</v>
      </c>
      <c r="J131" s="185">
        <v>1056</v>
      </c>
      <c r="K131" s="185">
        <v>635</v>
      </c>
      <c r="L131" s="185">
        <v>310</v>
      </c>
      <c r="M131" s="185">
        <v>365</v>
      </c>
      <c r="N131" s="185">
        <v>341</v>
      </c>
      <c r="O131" s="185">
        <v>594</v>
      </c>
      <c r="P131" s="185">
        <v>1307</v>
      </c>
      <c r="Q131" s="185">
        <v>1091</v>
      </c>
      <c r="R131" s="185">
        <v>279</v>
      </c>
      <c r="S131" s="185">
        <v>382</v>
      </c>
      <c r="T131" s="185">
        <v>413</v>
      </c>
      <c r="U131" s="185">
        <v>247</v>
      </c>
      <c r="V131" s="185">
        <v>200</v>
      </c>
      <c r="W131" s="185">
        <v>1405</v>
      </c>
      <c r="X131" s="185">
        <v>224</v>
      </c>
      <c r="Y131" s="185">
        <v>581</v>
      </c>
      <c r="Z131" s="185">
        <v>275</v>
      </c>
      <c r="AA131" s="185">
        <v>497</v>
      </c>
      <c r="AB131" s="185">
        <v>723</v>
      </c>
    </row>
    <row r="132" spans="1:28">
      <c r="A132" s="184" t="s">
        <v>291</v>
      </c>
      <c r="B132" s="184" t="s">
        <v>339</v>
      </c>
      <c r="C132" s="184"/>
      <c r="D132" s="185">
        <v>1743</v>
      </c>
      <c r="E132" s="185">
        <v>742</v>
      </c>
      <c r="F132" s="185">
        <v>950</v>
      </c>
      <c r="G132" s="185">
        <v>226</v>
      </c>
      <c r="H132" s="185">
        <v>304</v>
      </c>
      <c r="I132" s="185">
        <v>266</v>
      </c>
      <c r="J132" s="185">
        <v>1064</v>
      </c>
      <c r="K132" s="185">
        <v>654</v>
      </c>
      <c r="L132" s="185">
        <v>291</v>
      </c>
      <c r="M132" s="185">
        <v>394</v>
      </c>
      <c r="N132" s="185">
        <v>353</v>
      </c>
      <c r="O132" s="185">
        <v>636</v>
      </c>
      <c r="P132" s="185">
        <v>1217</v>
      </c>
      <c r="Q132" s="185">
        <v>1075</v>
      </c>
      <c r="R132" s="185">
        <v>317</v>
      </c>
      <c r="S132" s="185">
        <v>454</v>
      </c>
      <c r="T132" s="185">
        <v>491</v>
      </c>
      <c r="U132" s="185">
        <v>261</v>
      </c>
      <c r="V132" s="185">
        <v>207</v>
      </c>
      <c r="W132" s="185">
        <v>1459</v>
      </c>
      <c r="X132" s="185">
        <v>227</v>
      </c>
      <c r="Y132" s="185">
        <v>550</v>
      </c>
      <c r="Z132" s="185">
        <v>263</v>
      </c>
      <c r="AA132" s="185">
        <v>484</v>
      </c>
      <c r="AB132" s="185">
        <v>798</v>
      </c>
    </row>
    <row r="133" spans="1:28">
      <c r="A133" s="184" t="s">
        <v>293</v>
      </c>
      <c r="B133" s="184" t="s">
        <v>339</v>
      </c>
      <c r="C133" s="184"/>
      <c r="D133" s="185">
        <v>1977</v>
      </c>
      <c r="E133" s="185">
        <v>755</v>
      </c>
      <c r="F133" s="185">
        <v>928</v>
      </c>
      <c r="G133" s="185">
        <v>237</v>
      </c>
      <c r="H133" s="185">
        <v>283</v>
      </c>
      <c r="I133" s="185">
        <v>248</v>
      </c>
      <c r="J133" s="185">
        <v>1060</v>
      </c>
      <c r="K133" s="185">
        <v>634</v>
      </c>
      <c r="L133" s="185">
        <v>312</v>
      </c>
      <c r="M133" s="185">
        <v>349</v>
      </c>
      <c r="N133" s="185">
        <v>355</v>
      </c>
      <c r="O133" s="185">
        <v>645</v>
      </c>
      <c r="P133" s="185">
        <v>1315</v>
      </c>
      <c r="Q133" s="185">
        <v>1107</v>
      </c>
      <c r="R133" s="185">
        <v>301</v>
      </c>
      <c r="S133" s="185">
        <v>435</v>
      </c>
      <c r="T133" s="185">
        <v>420</v>
      </c>
      <c r="U133" s="185">
        <v>240</v>
      </c>
      <c r="V133" s="185">
        <v>249</v>
      </c>
      <c r="W133" s="185">
        <v>1577</v>
      </c>
      <c r="X133" s="185">
        <v>267</v>
      </c>
      <c r="Y133" s="185">
        <v>557</v>
      </c>
      <c r="Z133" s="185">
        <v>231</v>
      </c>
      <c r="AA133" s="185">
        <v>497</v>
      </c>
      <c r="AB133" s="185">
        <v>739</v>
      </c>
    </row>
    <row r="134" spans="1:28">
      <c r="A134" s="184" t="s">
        <v>291</v>
      </c>
      <c r="B134" s="184" t="s">
        <v>340</v>
      </c>
      <c r="C134" s="184"/>
      <c r="D134" s="185">
        <v>1715</v>
      </c>
      <c r="E134" s="185">
        <v>776</v>
      </c>
      <c r="F134" s="185">
        <v>963</v>
      </c>
      <c r="G134" s="185">
        <v>230</v>
      </c>
      <c r="H134" s="185">
        <v>252</v>
      </c>
      <c r="I134" s="185">
        <v>253</v>
      </c>
      <c r="J134" s="185">
        <v>1053</v>
      </c>
      <c r="K134" s="185">
        <v>646</v>
      </c>
      <c r="L134" s="185">
        <v>343</v>
      </c>
      <c r="M134" s="185">
        <v>415</v>
      </c>
      <c r="N134" s="185">
        <v>332</v>
      </c>
      <c r="O134" s="185">
        <v>623</v>
      </c>
      <c r="P134" s="185">
        <v>1276</v>
      </c>
      <c r="Q134" s="185">
        <v>1066</v>
      </c>
      <c r="R134" s="185">
        <v>299</v>
      </c>
      <c r="S134" s="185">
        <v>408</v>
      </c>
      <c r="T134" s="185">
        <v>468</v>
      </c>
      <c r="U134" s="185">
        <v>283</v>
      </c>
      <c r="V134" s="185">
        <v>226</v>
      </c>
      <c r="W134" s="185">
        <v>1483</v>
      </c>
      <c r="X134" s="185">
        <v>273</v>
      </c>
      <c r="Y134" s="185">
        <v>614</v>
      </c>
      <c r="Z134" s="185">
        <v>271</v>
      </c>
      <c r="AA134" s="185">
        <v>465</v>
      </c>
      <c r="AB134" s="185">
        <v>829</v>
      </c>
    </row>
    <row r="135" spans="1:28">
      <c r="A135" s="184" t="s">
        <v>293</v>
      </c>
      <c r="B135" s="184" t="s">
        <v>340</v>
      </c>
      <c r="C135" s="184"/>
      <c r="D135" s="185">
        <v>1965</v>
      </c>
      <c r="E135" s="185">
        <v>733</v>
      </c>
      <c r="F135" s="185">
        <v>1034</v>
      </c>
      <c r="G135" s="185">
        <v>253</v>
      </c>
      <c r="H135" s="185">
        <v>257</v>
      </c>
      <c r="I135" s="185">
        <v>211</v>
      </c>
      <c r="J135" s="185">
        <v>1041</v>
      </c>
      <c r="K135" s="185">
        <v>652</v>
      </c>
      <c r="L135" s="185">
        <v>329</v>
      </c>
      <c r="M135" s="185">
        <v>385</v>
      </c>
      <c r="N135" s="185">
        <v>329</v>
      </c>
      <c r="O135" s="185">
        <v>605</v>
      </c>
      <c r="P135" s="185">
        <v>1357</v>
      </c>
      <c r="Q135" s="185">
        <v>1029</v>
      </c>
      <c r="R135" s="185">
        <v>263</v>
      </c>
      <c r="S135" s="185">
        <v>400</v>
      </c>
      <c r="T135" s="185">
        <v>441</v>
      </c>
      <c r="U135" s="185">
        <v>260</v>
      </c>
      <c r="V135" s="185">
        <v>212</v>
      </c>
      <c r="W135" s="185">
        <v>1488</v>
      </c>
      <c r="X135" s="185">
        <v>220</v>
      </c>
      <c r="Y135" s="185">
        <v>590</v>
      </c>
      <c r="Z135" s="185">
        <v>273</v>
      </c>
      <c r="AA135" s="185">
        <v>491</v>
      </c>
      <c r="AB135" s="185">
        <v>796</v>
      </c>
    </row>
    <row r="136" spans="1:28">
      <c r="A136" s="184" t="s">
        <v>291</v>
      </c>
      <c r="B136" s="184" t="s">
        <v>341</v>
      </c>
      <c r="C136" s="184"/>
      <c r="D136" s="185">
        <v>1750</v>
      </c>
      <c r="E136" s="185">
        <v>786</v>
      </c>
      <c r="F136" s="185">
        <v>953</v>
      </c>
      <c r="G136" s="185">
        <v>204</v>
      </c>
      <c r="H136" s="185">
        <v>283</v>
      </c>
      <c r="I136" s="185">
        <v>288</v>
      </c>
      <c r="J136" s="185">
        <v>1101</v>
      </c>
      <c r="K136" s="185">
        <v>637</v>
      </c>
      <c r="L136" s="185">
        <v>313</v>
      </c>
      <c r="M136" s="185">
        <v>368</v>
      </c>
      <c r="N136" s="185">
        <v>321</v>
      </c>
      <c r="O136" s="185">
        <v>635</v>
      </c>
      <c r="P136" s="185">
        <v>1265</v>
      </c>
      <c r="Q136" s="185">
        <v>1055</v>
      </c>
      <c r="R136" s="185">
        <v>291</v>
      </c>
      <c r="S136" s="185">
        <v>421</v>
      </c>
      <c r="T136" s="185">
        <v>477</v>
      </c>
      <c r="U136" s="185">
        <v>266</v>
      </c>
      <c r="V136" s="185">
        <v>217</v>
      </c>
      <c r="W136" s="185">
        <v>1478</v>
      </c>
      <c r="X136" s="185">
        <v>238</v>
      </c>
      <c r="Y136" s="185">
        <v>509</v>
      </c>
      <c r="Z136" s="185">
        <v>270</v>
      </c>
      <c r="AA136" s="185">
        <v>460</v>
      </c>
      <c r="AB136" s="185">
        <v>796</v>
      </c>
    </row>
    <row r="137" spans="1:28">
      <c r="A137" s="184" t="s">
        <v>293</v>
      </c>
      <c r="B137" s="184" t="s">
        <v>341</v>
      </c>
      <c r="C137" s="184"/>
      <c r="D137" s="185">
        <v>1912</v>
      </c>
      <c r="E137" s="185">
        <v>822</v>
      </c>
      <c r="F137" s="185">
        <v>978</v>
      </c>
      <c r="G137" s="185">
        <v>201</v>
      </c>
      <c r="H137" s="185">
        <v>283</v>
      </c>
      <c r="I137" s="185">
        <v>244</v>
      </c>
      <c r="J137" s="185">
        <v>1076</v>
      </c>
      <c r="K137" s="185">
        <v>591</v>
      </c>
      <c r="L137" s="185">
        <v>298</v>
      </c>
      <c r="M137" s="185">
        <v>374</v>
      </c>
      <c r="N137" s="185">
        <v>357</v>
      </c>
      <c r="O137" s="185">
        <v>592</v>
      </c>
      <c r="P137" s="185">
        <v>1310</v>
      </c>
      <c r="Q137" s="185">
        <v>1020</v>
      </c>
      <c r="R137" s="185">
        <v>275</v>
      </c>
      <c r="S137" s="185">
        <v>381</v>
      </c>
      <c r="T137" s="185">
        <v>473</v>
      </c>
      <c r="U137" s="185">
        <v>241</v>
      </c>
      <c r="V137" s="185">
        <v>213</v>
      </c>
      <c r="W137" s="185">
        <v>1436</v>
      </c>
      <c r="X137" s="185">
        <v>233</v>
      </c>
      <c r="Y137" s="185">
        <v>525</v>
      </c>
      <c r="Z137" s="185">
        <v>236</v>
      </c>
      <c r="AA137" s="185">
        <v>451</v>
      </c>
      <c r="AB137" s="185">
        <v>792</v>
      </c>
    </row>
    <row r="138" spans="1:28">
      <c r="A138" s="184" t="s">
        <v>291</v>
      </c>
      <c r="B138" s="184" t="s">
        <v>342</v>
      </c>
      <c r="C138" s="184"/>
      <c r="D138" s="185">
        <v>1704</v>
      </c>
      <c r="E138" s="185">
        <v>754</v>
      </c>
      <c r="F138" s="185">
        <v>943</v>
      </c>
      <c r="G138" s="185">
        <v>233</v>
      </c>
      <c r="H138" s="185">
        <v>256</v>
      </c>
      <c r="I138" s="185">
        <v>244</v>
      </c>
      <c r="J138" s="185">
        <v>930</v>
      </c>
      <c r="K138" s="185">
        <v>644</v>
      </c>
      <c r="L138" s="185">
        <v>300</v>
      </c>
      <c r="M138" s="185">
        <v>332</v>
      </c>
      <c r="N138" s="185">
        <v>346</v>
      </c>
      <c r="O138" s="185">
        <v>561</v>
      </c>
      <c r="P138" s="185">
        <v>1194</v>
      </c>
      <c r="Q138" s="185">
        <v>1041</v>
      </c>
      <c r="R138" s="185">
        <v>269</v>
      </c>
      <c r="S138" s="185">
        <v>375</v>
      </c>
      <c r="T138" s="185">
        <v>450</v>
      </c>
      <c r="U138" s="185">
        <v>256</v>
      </c>
      <c r="V138" s="185">
        <v>222</v>
      </c>
      <c r="W138" s="185">
        <v>1466</v>
      </c>
      <c r="X138" s="185">
        <v>239</v>
      </c>
      <c r="Y138" s="185">
        <v>495</v>
      </c>
      <c r="Z138" s="185">
        <v>251</v>
      </c>
      <c r="AA138" s="185">
        <v>464</v>
      </c>
      <c r="AB138" s="185">
        <v>717</v>
      </c>
    </row>
    <row r="139" spans="1:28">
      <c r="A139" s="184" t="s">
        <v>293</v>
      </c>
      <c r="B139" s="184" t="s">
        <v>342</v>
      </c>
      <c r="C139" s="184"/>
      <c r="D139" s="185">
        <v>1893</v>
      </c>
      <c r="E139" s="185">
        <v>718</v>
      </c>
      <c r="F139" s="185">
        <v>998</v>
      </c>
      <c r="G139" s="185">
        <v>228</v>
      </c>
      <c r="H139" s="185">
        <v>255</v>
      </c>
      <c r="I139" s="185">
        <v>188</v>
      </c>
      <c r="J139" s="185">
        <v>1003</v>
      </c>
      <c r="K139" s="185">
        <v>665</v>
      </c>
      <c r="L139" s="185">
        <v>302</v>
      </c>
      <c r="M139" s="185">
        <v>324</v>
      </c>
      <c r="N139" s="185">
        <v>311</v>
      </c>
      <c r="O139" s="185">
        <v>548</v>
      </c>
      <c r="P139" s="185">
        <v>1349</v>
      </c>
      <c r="Q139" s="185">
        <v>1006</v>
      </c>
      <c r="R139" s="185">
        <v>291</v>
      </c>
      <c r="S139" s="185">
        <v>379</v>
      </c>
      <c r="T139" s="185">
        <v>461</v>
      </c>
      <c r="U139" s="185">
        <v>253</v>
      </c>
      <c r="V139" s="185">
        <v>227</v>
      </c>
      <c r="W139" s="185">
        <v>1505</v>
      </c>
      <c r="X139" s="185">
        <v>234</v>
      </c>
      <c r="Y139" s="185">
        <v>502</v>
      </c>
      <c r="Z139" s="185">
        <v>252</v>
      </c>
      <c r="AA139" s="185">
        <v>425</v>
      </c>
      <c r="AB139" s="185">
        <v>717</v>
      </c>
    </row>
    <row r="140" spans="1:28" s="199" customFormat="1">
      <c r="A140" s="197"/>
      <c r="B140" s="197" t="s">
        <v>418</v>
      </c>
      <c r="C140" s="204">
        <f>SUM(D140:AB140)</f>
        <v>76329</v>
      </c>
      <c r="D140" s="198">
        <f>D130+D132+D134+D136+D138</f>
        <v>8651</v>
      </c>
      <c r="E140" s="198">
        <f t="shared" ref="E140:AB140" si="44">E130+E132+E134+E136+E138</f>
        <v>3726</v>
      </c>
      <c r="F140" s="198">
        <f t="shared" si="44"/>
        <v>4738</v>
      </c>
      <c r="G140" s="198">
        <f t="shared" si="44"/>
        <v>1126</v>
      </c>
      <c r="H140" s="198">
        <f t="shared" si="44"/>
        <v>1358</v>
      </c>
      <c r="I140" s="198">
        <f t="shared" si="44"/>
        <v>1320</v>
      </c>
      <c r="J140" s="198">
        <f t="shared" si="44"/>
        <v>5217</v>
      </c>
      <c r="K140" s="198">
        <f t="shared" si="44"/>
        <v>3203</v>
      </c>
      <c r="L140" s="198">
        <f t="shared" si="44"/>
        <v>1553</v>
      </c>
      <c r="M140" s="198">
        <f t="shared" si="44"/>
        <v>1887</v>
      </c>
      <c r="N140" s="198">
        <f t="shared" si="44"/>
        <v>1693</v>
      </c>
      <c r="O140" s="198">
        <f t="shared" si="44"/>
        <v>3044</v>
      </c>
      <c r="P140" s="198">
        <f t="shared" si="44"/>
        <v>6259</v>
      </c>
      <c r="Q140" s="198">
        <f t="shared" si="44"/>
        <v>5256</v>
      </c>
      <c r="R140" s="198">
        <f t="shared" si="44"/>
        <v>1467</v>
      </c>
      <c r="S140" s="198">
        <f t="shared" si="44"/>
        <v>2076</v>
      </c>
      <c r="T140" s="198">
        <f t="shared" si="44"/>
        <v>2319</v>
      </c>
      <c r="U140" s="198">
        <f t="shared" si="44"/>
        <v>1362</v>
      </c>
      <c r="V140" s="198">
        <f t="shared" si="44"/>
        <v>1056</v>
      </c>
      <c r="W140" s="198">
        <f t="shared" si="44"/>
        <v>7372</v>
      </c>
      <c r="X140" s="198">
        <f t="shared" si="44"/>
        <v>1224</v>
      </c>
      <c r="Y140" s="198">
        <f t="shared" si="44"/>
        <v>2742</v>
      </c>
      <c r="Z140" s="198">
        <f t="shared" si="44"/>
        <v>1364</v>
      </c>
      <c r="AA140" s="198">
        <f t="shared" si="44"/>
        <v>2392</v>
      </c>
      <c r="AB140" s="198">
        <f t="shared" si="44"/>
        <v>3924</v>
      </c>
    </row>
    <row r="141" spans="1:28" s="199" customFormat="1">
      <c r="A141" s="197"/>
      <c r="B141" s="197" t="s">
        <v>419</v>
      </c>
      <c r="C141" s="204">
        <f t="shared" ref="C141:C142" si="45">SUM(D141:AB141)</f>
        <v>76916</v>
      </c>
      <c r="D141" s="198">
        <f>D131+D133+D135+D137+D139</f>
        <v>9730</v>
      </c>
      <c r="E141" s="198">
        <f t="shared" ref="E141:AB141" si="46">E131+E133+E135+E137+E139</f>
        <v>3719</v>
      </c>
      <c r="F141" s="198">
        <f t="shared" si="46"/>
        <v>4858</v>
      </c>
      <c r="G141" s="198">
        <f t="shared" si="46"/>
        <v>1139</v>
      </c>
      <c r="H141" s="198">
        <f t="shared" si="46"/>
        <v>1330</v>
      </c>
      <c r="I141" s="198">
        <f t="shared" si="46"/>
        <v>1136</v>
      </c>
      <c r="J141" s="198">
        <f t="shared" si="46"/>
        <v>5236</v>
      </c>
      <c r="K141" s="198">
        <f t="shared" si="46"/>
        <v>3177</v>
      </c>
      <c r="L141" s="198">
        <f t="shared" si="46"/>
        <v>1551</v>
      </c>
      <c r="M141" s="198">
        <f t="shared" si="46"/>
        <v>1797</v>
      </c>
      <c r="N141" s="198">
        <f t="shared" si="46"/>
        <v>1693</v>
      </c>
      <c r="O141" s="198">
        <f t="shared" si="46"/>
        <v>2984</v>
      </c>
      <c r="P141" s="198">
        <f t="shared" si="46"/>
        <v>6638</v>
      </c>
      <c r="Q141" s="198">
        <f t="shared" si="46"/>
        <v>5253</v>
      </c>
      <c r="R141" s="198">
        <f t="shared" si="46"/>
        <v>1409</v>
      </c>
      <c r="S141" s="198">
        <f t="shared" si="46"/>
        <v>1977</v>
      </c>
      <c r="T141" s="198">
        <f t="shared" si="46"/>
        <v>2208</v>
      </c>
      <c r="U141" s="198">
        <f t="shared" si="46"/>
        <v>1241</v>
      </c>
      <c r="V141" s="198">
        <f t="shared" si="46"/>
        <v>1101</v>
      </c>
      <c r="W141" s="198">
        <f t="shared" si="46"/>
        <v>7411</v>
      </c>
      <c r="X141" s="198">
        <f t="shared" si="46"/>
        <v>1178</v>
      </c>
      <c r="Y141" s="198">
        <f t="shared" si="46"/>
        <v>2755</v>
      </c>
      <c r="Z141" s="198">
        <f t="shared" si="46"/>
        <v>1267</v>
      </c>
      <c r="AA141" s="198">
        <f t="shared" si="46"/>
        <v>2361</v>
      </c>
      <c r="AB141" s="198">
        <f t="shared" si="46"/>
        <v>3767</v>
      </c>
    </row>
    <row r="142" spans="1:28" s="199" customFormat="1">
      <c r="A142" s="197"/>
      <c r="B142" s="197" t="s">
        <v>290</v>
      </c>
      <c r="C142" s="204">
        <f t="shared" si="45"/>
        <v>153245</v>
      </c>
      <c r="D142" s="198">
        <f>D140+D141</f>
        <v>18381</v>
      </c>
      <c r="E142" s="198">
        <f t="shared" ref="E142:AB142" si="47">E140+E141</f>
        <v>7445</v>
      </c>
      <c r="F142" s="198">
        <f t="shared" si="47"/>
        <v>9596</v>
      </c>
      <c r="G142" s="198">
        <f t="shared" si="47"/>
        <v>2265</v>
      </c>
      <c r="H142" s="198">
        <f t="shared" si="47"/>
        <v>2688</v>
      </c>
      <c r="I142" s="198">
        <f t="shared" si="47"/>
        <v>2456</v>
      </c>
      <c r="J142" s="198">
        <f t="shared" si="47"/>
        <v>10453</v>
      </c>
      <c r="K142" s="198">
        <f t="shared" si="47"/>
        <v>6380</v>
      </c>
      <c r="L142" s="198">
        <f t="shared" si="47"/>
        <v>3104</v>
      </c>
      <c r="M142" s="198">
        <f t="shared" si="47"/>
        <v>3684</v>
      </c>
      <c r="N142" s="198">
        <f t="shared" si="47"/>
        <v>3386</v>
      </c>
      <c r="O142" s="198">
        <f t="shared" si="47"/>
        <v>6028</v>
      </c>
      <c r="P142" s="198">
        <f t="shared" si="47"/>
        <v>12897</v>
      </c>
      <c r="Q142" s="198">
        <f t="shared" si="47"/>
        <v>10509</v>
      </c>
      <c r="R142" s="198">
        <f t="shared" si="47"/>
        <v>2876</v>
      </c>
      <c r="S142" s="198">
        <f t="shared" si="47"/>
        <v>4053</v>
      </c>
      <c r="T142" s="198">
        <f t="shared" si="47"/>
        <v>4527</v>
      </c>
      <c r="U142" s="198">
        <f t="shared" si="47"/>
        <v>2603</v>
      </c>
      <c r="V142" s="198">
        <f t="shared" si="47"/>
        <v>2157</v>
      </c>
      <c r="W142" s="198">
        <f t="shared" si="47"/>
        <v>14783</v>
      </c>
      <c r="X142" s="198">
        <f t="shared" si="47"/>
        <v>2402</v>
      </c>
      <c r="Y142" s="198">
        <f t="shared" si="47"/>
        <v>5497</v>
      </c>
      <c r="Z142" s="198">
        <f t="shared" si="47"/>
        <v>2631</v>
      </c>
      <c r="AA142" s="198">
        <f t="shared" si="47"/>
        <v>4753</v>
      </c>
      <c r="AB142" s="198">
        <f t="shared" si="47"/>
        <v>7691</v>
      </c>
    </row>
    <row r="143" spans="1:28">
      <c r="A143" s="184" t="s">
        <v>291</v>
      </c>
      <c r="B143" s="184" t="s">
        <v>343</v>
      </c>
      <c r="C143" s="184"/>
      <c r="D143" s="185">
        <v>1808</v>
      </c>
      <c r="E143" s="185">
        <v>792</v>
      </c>
      <c r="F143" s="185">
        <v>995</v>
      </c>
      <c r="G143" s="185">
        <v>242</v>
      </c>
      <c r="H143" s="185">
        <v>285</v>
      </c>
      <c r="I143" s="185">
        <v>261</v>
      </c>
      <c r="J143" s="185">
        <v>1095</v>
      </c>
      <c r="K143" s="185">
        <v>693</v>
      </c>
      <c r="L143" s="185">
        <v>342</v>
      </c>
      <c r="M143" s="185">
        <v>361</v>
      </c>
      <c r="N143" s="185">
        <v>329</v>
      </c>
      <c r="O143" s="185">
        <v>636</v>
      </c>
      <c r="P143" s="185">
        <v>1284</v>
      </c>
      <c r="Q143" s="185">
        <v>1072</v>
      </c>
      <c r="R143" s="185">
        <v>300</v>
      </c>
      <c r="S143" s="185">
        <v>407</v>
      </c>
      <c r="T143" s="185">
        <v>514</v>
      </c>
      <c r="U143" s="185">
        <v>248</v>
      </c>
      <c r="V143" s="185">
        <v>267</v>
      </c>
      <c r="W143" s="185">
        <v>1548</v>
      </c>
      <c r="X143" s="185">
        <v>277</v>
      </c>
      <c r="Y143" s="185">
        <v>566</v>
      </c>
      <c r="Z143" s="185">
        <v>271</v>
      </c>
      <c r="AA143" s="185">
        <v>486</v>
      </c>
      <c r="AB143" s="185">
        <v>765</v>
      </c>
    </row>
    <row r="144" spans="1:28">
      <c r="A144" s="184" t="s">
        <v>293</v>
      </c>
      <c r="B144" s="184" t="s">
        <v>343</v>
      </c>
      <c r="C144" s="184"/>
      <c r="D144" s="185">
        <v>2022</v>
      </c>
      <c r="E144" s="185">
        <v>824</v>
      </c>
      <c r="F144" s="185">
        <v>1011</v>
      </c>
      <c r="G144" s="185">
        <v>263</v>
      </c>
      <c r="H144" s="185">
        <v>258</v>
      </c>
      <c r="I144" s="185">
        <v>250</v>
      </c>
      <c r="J144" s="185">
        <v>1088</v>
      </c>
      <c r="K144" s="185">
        <v>625</v>
      </c>
      <c r="L144" s="185">
        <v>312</v>
      </c>
      <c r="M144" s="185">
        <v>346</v>
      </c>
      <c r="N144" s="185">
        <v>371</v>
      </c>
      <c r="O144" s="185">
        <v>638</v>
      </c>
      <c r="P144" s="185">
        <v>1509</v>
      </c>
      <c r="Q144" s="185">
        <v>1086</v>
      </c>
      <c r="R144" s="185">
        <v>232</v>
      </c>
      <c r="S144" s="185">
        <v>390</v>
      </c>
      <c r="T144" s="185">
        <v>466</v>
      </c>
      <c r="U144" s="185">
        <v>226</v>
      </c>
      <c r="V144" s="185">
        <v>209</v>
      </c>
      <c r="W144" s="185">
        <v>1556</v>
      </c>
      <c r="X144" s="185">
        <v>244</v>
      </c>
      <c r="Y144" s="185">
        <v>577</v>
      </c>
      <c r="Z144" s="185">
        <v>255</v>
      </c>
      <c r="AA144" s="185">
        <v>443</v>
      </c>
      <c r="AB144" s="185">
        <v>751</v>
      </c>
    </row>
    <row r="145" spans="1:28">
      <c r="A145" s="184" t="s">
        <v>291</v>
      </c>
      <c r="B145" s="184" t="s">
        <v>344</v>
      </c>
      <c r="C145" s="184"/>
      <c r="D145" s="185">
        <v>1478</v>
      </c>
      <c r="E145" s="185">
        <v>678</v>
      </c>
      <c r="F145" s="185">
        <v>879</v>
      </c>
      <c r="G145" s="185">
        <v>194</v>
      </c>
      <c r="H145" s="185">
        <v>228</v>
      </c>
      <c r="I145" s="185">
        <v>199</v>
      </c>
      <c r="J145" s="185">
        <v>927</v>
      </c>
      <c r="K145" s="185">
        <v>609</v>
      </c>
      <c r="L145" s="185">
        <v>252</v>
      </c>
      <c r="M145" s="185">
        <v>304</v>
      </c>
      <c r="N145" s="185">
        <v>292</v>
      </c>
      <c r="O145" s="185">
        <v>534</v>
      </c>
      <c r="P145" s="185">
        <v>1141</v>
      </c>
      <c r="Q145" s="185">
        <v>959</v>
      </c>
      <c r="R145" s="185">
        <v>258</v>
      </c>
      <c r="S145" s="185">
        <v>385</v>
      </c>
      <c r="T145" s="185">
        <v>425</v>
      </c>
      <c r="U145" s="185">
        <v>252</v>
      </c>
      <c r="V145" s="185">
        <v>218</v>
      </c>
      <c r="W145" s="185">
        <v>1444</v>
      </c>
      <c r="X145" s="185">
        <v>216</v>
      </c>
      <c r="Y145" s="185">
        <v>482</v>
      </c>
      <c r="Z145" s="185">
        <v>273</v>
      </c>
      <c r="AA145" s="185">
        <v>444</v>
      </c>
      <c r="AB145" s="185">
        <v>725</v>
      </c>
    </row>
    <row r="146" spans="1:28">
      <c r="A146" s="184" t="s">
        <v>293</v>
      </c>
      <c r="B146" s="184" t="s">
        <v>344</v>
      </c>
      <c r="C146" s="184"/>
      <c r="D146" s="185">
        <v>1844</v>
      </c>
      <c r="E146" s="185">
        <v>713</v>
      </c>
      <c r="F146" s="185">
        <v>942</v>
      </c>
      <c r="G146" s="185">
        <v>206</v>
      </c>
      <c r="H146" s="185">
        <v>235</v>
      </c>
      <c r="I146" s="185">
        <v>201</v>
      </c>
      <c r="J146" s="185">
        <v>880</v>
      </c>
      <c r="K146" s="185">
        <v>572</v>
      </c>
      <c r="L146" s="185">
        <v>248</v>
      </c>
      <c r="M146" s="185">
        <v>319</v>
      </c>
      <c r="N146" s="185">
        <v>297</v>
      </c>
      <c r="O146" s="185">
        <v>477</v>
      </c>
      <c r="P146" s="185">
        <v>1309</v>
      </c>
      <c r="Q146" s="185">
        <v>1018</v>
      </c>
      <c r="R146" s="185">
        <v>237</v>
      </c>
      <c r="S146" s="185">
        <v>361</v>
      </c>
      <c r="T146" s="185">
        <v>439</v>
      </c>
      <c r="U146" s="185">
        <v>242</v>
      </c>
      <c r="V146" s="185">
        <v>222</v>
      </c>
      <c r="W146" s="185">
        <v>1361</v>
      </c>
      <c r="X146" s="185">
        <v>213</v>
      </c>
      <c r="Y146" s="185">
        <v>492</v>
      </c>
      <c r="Z146" s="185">
        <v>256</v>
      </c>
      <c r="AA146" s="185">
        <v>421</v>
      </c>
      <c r="AB146" s="185">
        <v>693</v>
      </c>
    </row>
    <row r="147" spans="1:28">
      <c r="A147" s="184" t="s">
        <v>291</v>
      </c>
      <c r="B147" s="184" t="s">
        <v>345</v>
      </c>
      <c r="C147" s="184"/>
      <c r="D147" s="185">
        <v>1481</v>
      </c>
      <c r="E147" s="185">
        <v>689</v>
      </c>
      <c r="F147" s="185">
        <v>906</v>
      </c>
      <c r="G147" s="185">
        <v>224</v>
      </c>
      <c r="H147" s="185">
        <v>233</v>
      </c>
      <c r="I147" s="185">
        <v>217</v>
      </c>
      <c r="J147" s="185">
        <v>897</v>
      </c>
      <c r="K147" s="185">
        <v>560</v>
      </c>
      <c r="L147" s="185">
        <v>286</v>
      </c>
      <c r="M147" s="185">
        <v>305</v>
      </c>
      <c r="N147" s="185">
        <v>305</v>
      </c>
      <c r="O147" s="185">
        <v>495</v>
      </c>
      <c r="P147" s="185">
        <v>1228</v>
      </c>
      <c r="Q147" s="185">
        <v>927</v>
      </c>
      <c r="R147" s="185">
        <v>235</v>
      </c>
      <c r="S147" s="185">
        <v>309</v>
      </c>
      <c r="T147" s="185">
        <v>424</v>
      </c>
      <c r="U147" s="185">
        <v>221</v>
      </c>
      <c r="V147" s="185">
        <v>206</v>
      </c>
      <c r="W147" s="185">
        <v>1275</v>
      </c>
      <c r="X147" s="185">
        <v>201</v>
      </c>
      <c r="Y147" s="185">
        <v>525</v>
      </c>
      <c r="Z147" s="185">
        <v>221</v>
      </c>
      <c r="AA147" s="185">
        <v>396</v>
      </c>
      <c r="AB147" s="185">
        <v>706</v>
      </c>
    </row>
    <row r="148" spans="1:28">
      <c r="A148" s="184" t="s">
        <v>293</v>
      </c>
      <c r="B148" s="184" t="s">
        <v>345</v>
      </c>
      <c r="C148" s="184"/>
      <c r="D148" s="185">
        <v>1811</v>
      </c>
      <c r="E148" s="185">
        <v>674</v>
      </c>
      <c r="F148" s="185">
        <v>931</v>
      </c>
      <c r="G148" s="185">
        <v>219</v>
      </c>
      <c r="H148" s="185">
        <v>234</v>
      </c>
      <c r="I148" s="185">
        <v>230</v>
      </c>
      <c r="J148" s="185">
        <v>890</v>
      </c>
      <c r="K148" s="185">
        <v>580</v>
      </c>
      <c r="L148" s="185">
        <v>279</v>
      </c>
      <c r="M148" s="185">
        <v>301</v>
      </c>
      <c r="N148" s="185">
        <v>306</v>
      </c>
      <c r="O148" s="185">
        <v>499</v>
      </c>
      <c r="P148" s="185">
        <v>1250</v>
      </c>
      <c r="Q148" s="185">
        <v>899</v>
      </c>
      <c r="R148" s="185">
        <v>239</v>
      </c>
      <c r="S148" s="185">
        <v>338</v>
      </c>
      <c r="T148" s="185">
        <v>405</v>
      </c>
      <c r="U148" s="185">
        <v>243</v>
      </c>
      <c r="V148" s="185">
        <v>226</v>
      </c>
      <c r="W148" s="185">
        <v>1242</v>
      </c>
      <c r="X148" s="185">
        <v>199</v>
      </c>
      <c r="Y148" s="185">
        <v>477</v>
      </c>
      <c r="Z148" s="185">
        <v>237</v>
      </c>
      <c r="AA148" s="185">
        <v>404</v>
      </c>
      <c r="AB148" s="185">
        <v>614</v>
      </c>
    </row>
    <row r="149" spans="1:28">
      <c r="A149" s="184" t="s">
        <v>291</v>
      </c>
      <c r="B149" s="184" t="s">
        <v>346</v>
      </c>
      <c r="C149" s="184"/>
      <c r="D149" s="185">
        <v>1586</v>
      </c>
      <c r="E149" s="185">
        <v>648</v>
      </c>
      <c r="F149" s="185">
        <v>811</v>
      </c>
      <c r="G149" s="185">
        <v>181</v>
      </c>
      <c r="H149" s="185">
        <v>175</v>
      </c>
      <c r="I149" s="185">
        <v>216</v>
      </c>
      <c r="J149" s="185">
        <v>846</v>
      </c>
      <c r="K149" s="185">
        <v>547</v>
      </c>
      <c r="L149" s="185">
        <v>250</v>
      </c>
      <c r="M149" s="185">
        <v>272</v>
      </c>
      <c r="N149" s="185">
        <v>304</v>
      </c>
      <c r="O149" s="185">
        <v>480</v>
      </c>
      <c r="P149" s="185">
        <v>1156</v>
      </c>
      <c r="Q149" s="185">
        <v>849</v>
      </c>
      <c r="R149" s="185">
        <v>228</v>
      </c>
      <c r="S149" s="185">
        <v>319</v>
      </c>
      <c r="T149" s="185">
        <v>398</v>
      </c>
      <c r="U149" s="185">
        <v>193</v>
      </c>
      <c r="V149" s="185">
        <v>183</v>
      </c>
      <c r="W149" s="185">
        <v>1145</v>
      </c>
      <c r="X149" s="185">
        <v>190</v>
      </c>
      <c r="Y149" s="185">
        <v>450</v>
      </c>
      <c r="Z149" s="185">
        <v>234</v>
      </c>
      <c r="AA149" s="185">
        <v>394</v>
      </c>
      <c r="AB149" s="185">
        <v>589</v>
      </c>
    </row>
    <row r="150" spans="1:28">
      <c r="A150" s="184" t="s">
        <v>293</v>
      </c>
      <c r="B150" s="184" t="s">
        <v>346</v>
      </c>
      <c r="C150" s="184"/>
      <c r="D150" s="185">
        <v>1707</v>
      </c>
      <c r="E150" s="185">
        <v>676</v>
      </c>
      <c r="F150" s="185">
        <v>871</v>
      </c>
      <c r="G150" s="185">
        <v>187</v>
      </c>
      <c r="H150" s="185">
        <v>213</v>
      </c>
      <c r="I150" s="185">
        <v>184</v>
      </c>
      <c r="J150" s="185">
        <v>794</v>
      </c>
      <c r="K150" s="185">
        <v>579</v>
      </c>
      <c r="L150" s="185">
        <v>275</v>
      </c>
      <c r="M150" s="185">
        <v>266</v>
      </c>
      <c r="N150" s="185">
        <v>289</v>
      </c>
      <c r="O150" s="185">
        <v>411</v>
      </c>
      <c r="P150" s="185">
        <v>1213</v>
      </c>
      <c r="Q150" s="185">
        <v>855</v>
      </c>
      <c r="R150" s="185">
        <v>204</v>
      </c>
      <c r="S150" s="185">
        <v>275</v>
      </c>
      <c r="T150" s="185">
        <v>376</v>
      </c>
      <c r="U150" s="185">
        <v>235</v>
      </c>
      <c r="V150" s="185">
        <v>190</v>
      </c>
      <c r="W150" s="185">
        <v>1288</v>
      </c>
      <c r="X150" s="185">
        <v>212</v>
      </c>
      <c r="Y150" s="185">
        <v>451</v>
      </c>
      <c r="Z150" s="185">
        <v>220</v>
      </c>
      <c r="AA150" s="185">
        <v>371</v>
      </c>
      <c r="AB150" s="185">
        <v>592</v>
      </c>
    </row>
    <row r="151" spans="1:28">
      <c r="A151" s="184" t="s">
        <v>291</v>
      </c>
      <c r="B151" s="184" t="s">
        <v>347</v>
      </c>
      <c r="C151" s="184"/>
      <c r="D151" s="185">
        <v>1526</v>
      </c>
      <c r="E151" s="185">
        <v>615</v>
      </c>
      <c r="F151" s="185">
        <v>764</v>
      </c>
      <c r="G151" s="185">
        <v>176</v>
      </c>
      <c r="H151" s="185">
        <v>234</v>
      </c>
      <c r="I151" s="185">
        <v>160</v>
      </c>
      <c r="J151" s="185">
        <v>828</v>
      </c>
      <c r="K151" s="185">
        <v>599</v>
      </c>
      <c r="L151" s="185">
        <v>242</v>
      </c>
      <c r="M151" s="185">
        <v>290</v>
      </c>
      <c r="N151" s="185">
        <v>286</v>
      </c>
      <c r="O151" s="185">
        <v>425</v>
      </c>
      <c r="P151" s="185">
        <v>1118</v>
      </c>
      <c r="Q151" s="185">
        <v>855</v>
      </c>
      <c r="R151" s="185">
        <v>225</v>
      </c>
      <c r="S151" s="185">
        <v>292</v>
      </c>
      <c r="T151" s="185">
        <v>432</v>
      </c>
      <c r="U151" s="185">
        <v>189</v>
      </c>
      <c r="V151" s="185">
        <v>192</v>
      </c>
      <c r="W151" s="185">
        <v>1226</v>
      </c>
      <c r="X151" s="185">
        <v>199</v>
      </c>
      <c r="Y151" s="185">
        <v>452</v>
      </c>
      <c r="Z151" s="185">
        <v>193</v>
      </c>
      <c r="AA151" s="185">
        <v>371</v>
      </c>
      <c r="AB151" s="185">
        <v>578</v>
      </c>
    </row>
    <row r="152" spans="1:28">
      <c r="A152" s="184" t="s">
        <v>293</v>
      </c>
      <c r="B152" s="184" t="s">
        <v>347</v>
      </c>
      <c r="C152" s="184"/>
      <c r="D152" s="185">
        <v>1801</v>
      </c>
      <c r="E152" s="185">
        <v>653</v>
      </c>
      <c r="F152" s="185">
        <v>869</v>
      </c>
      <c r="G152" s="185">
        <v>195</v>
      </c>
      <c r="H152" s="185">
        <v>219</v>
      </c>
      <c r="I152" s="185">
        <v>190</v>
      </c>
      <c r="J152" s="185">
        <v>889</v>
      </c>
      <c r="K152" s="185">
        <v>537</v>
      </c>
      <c r="L152" s="185">
        <v>274</v>
      </c>
      <c r="M152" s="185">
        <v>303</v>
      </c>
      <c r="N152" s="185">
        <v>279</v>
      </c>
      <c r="O152" s="185">
        <v>420</v>
      </c>
      <c r="P152" s="185">
        <v>1291</v>
      </c>
      <c r="Q152" s="185">
        <v>805</v>
      </c>
      <c r="R152" s="185">
        <v>178</v>
      </c>
      <c r="S152" s="185">
        <v>299</v>
      </c>
      <c r="T152" s="185">
        <v>381</v>
      </c>
      <c r="U152" s="185">
        <v>211</v>
      </c>
      <c r="V152" s="185">
        <v>188</v>
      </c>
      <c r="W152" s="185">
        <v>1198</v>
      </c>
      <c r="X152" s="185">
        <v>181</v>
      </c>
      <c r="Y152" s="185">
        <v>389</v>
      </c>
      <c r="Z152" s="185">
        <v>200</v>
      </c>
      <c r="AA152" s="185">
        <v>358</v>
      </c>
      <c r="AB152" s="185">
        <v>583</v>
      </c>
    </row>
    <row r="153" spans="1:28" s="199" customFormat="1">
      <c r="A153" s="197"/>
      <c r="B153" s="197" t="s">
        <v>420</v>
      </c>
      <c r="C153" s="204">
        <f>SUM(D153:AB153)</f>
        <v>68223</v>
      </c>
      <c r="D153" s="198">
        <f>D143+D145+D147+D149+D151</f>
        <v>7879</v>
      </c>
      <c r="E153" s="198">
        <f t="shared" ref="E153:AB153" si="48">E143+E145+E147+E149+E151</f>
        <v>3422</v>
      </c>
      <c r="F153" s="198">
        <f t="shared" si="48"/>
        <v>4355</v>
      </c>
      <c r="G153" s="198">
        <f t="shared" si="48"/>
        <v>1017</v>
      </c>
      <c r="H153" s="198">
        <f t="shared" si="48"/>
        <v>1155</v>
      </c>
      <c r="I153" s="198">
        <f t="shared" si="48"/>
        <v>1053</v>
      </c>
      <c r="J153" s="198">
        <f t="shared" si="48"/>
        <v>4593</v>
      </c>
      <c r="K153" s="198">
        <f t="shared" si="48"/>
        <v>3008</v>
      </c>
      <c r="L153" s="198">
        <f t="shared" si="48"/>
        <v>1372</v>
      </c>
      <c r="M153" s="198">
        <f t="shared" si="48"/>
        <v>1532</v>
      </c>
      <c r="N153" s="198">
        <f t="shared" si="48"/>
        <v>1516</v>
      </c>
      <c r="O153" s="198">
        <f t="shared" si="48"/>
        <v>2570</v>
      </c>
      <c r="P153" s="198">
        <f t="shared" si="48"/>
        <v>5927</v>
      </c>
      <c r="Q153" s="198">
        <f t="shared" si="48"/>
        <v>4662</v>
      </c>
      <c r="R153" s="198">
        <f t="shared" si="48"/>
        <v>1246</v>
      </c>
      <c r="S153" s="198">
        <f t="shared" si="48"/>
        <v>1712</v>
      </c>
      <c r="T153" s="198">
        <f t="shared" si="48"/>
        <v>2193</v>
      </c>
      <c r="U153" s="198">
        <f t="shared" si="48"/>
        <v>1103</v>
      </c>
      <c r="V153" s="198">
        <f t="shared" si="48"/>
        <v>1066</v>
      </c>
      <c r="W153" s="198">
        <f t="shared" si="48"/>
        <v>6638</v>
      </c>
      <c r="X153" s="198">
        <f t="shared" si="48"/>
        <v>1083</v>
      </c>
      <c r="Y153" s="198">
        <f t="shared" si="48"/>
        <v>2475</v>
      </c>
      <c r="Z153" s="198">
        <f t="shared" si="48"/>
        <v>1192</v>
      </c>
      <c r="AA153" s="198">
        <f t="shared" si="48"/>
        <v>2091</v>
      </c>
      <c r="AB153" s="198">
        <f t="shared" si="48"/>
        <v>3363</v>
      </c>
    </row>
    <row r="154" spans="1:28" s="199" customFormat="1">
      <c r="A154" s="197"/>
      <c r="B154" s="197" t="s">
        <v>421</v>
      </c>
      <c r="C154" s="204">
        <f t="shared" ref="C154:C155" si="49">SUM(D154:AB154)</f>
        <v>69702</v>
      </c>
      <c r="D154" s="198">
        <f>D144+D146+D148+D150+D152</f>
        <v>9185</v>
      </c>
      <c r="E154" s="198">
        <f t="shared" ref="E154:AB154" si="50">E144+E146+E148+E150+E152</f>
        <v>3540</v>
      </c>
      <c r="F154" s="198">
        <f t="shared" si="50"/>
        <v>4624</v>
      </c>
      <c r="G154" s="198">
        <f t="shared" si="50"/>
        <v>1070</v>
      </c>
      <c r="H154" s="198">
        <f t="shared" si="50"/>
        <v>1159</v>
      </c>
      <c r="I154" s="198">
        <f t="shared" si="50"/>
        <v>1055</v>
      </c>
      <c r="J154" s="198">
        <f t="shared" si="50"/>
        <v>4541</v>
      </c>
      <c r="K154" s="198">
        <f t="shared" si="50"/>
        <v>2893</v>
      </c>
      <c r="L154" s="198">
        <f t="shared" si="50"/>
        <v>1388</v>
      </c>
      <c r="M154" s="198">
        <f t="shared" si="50"/>
        <v>1535</v>
      </c>
      <c r="N154" s="198">
        <f t="shared" si="50"/>
        <v>1542</v>
      </c>
      <c r="O154" s="198">
        <f t="shared" si="50"/>
        <v>2445</v>
      </c>
      <c r="P154" s="198">
        <f t="shared" si="50"/>
        <v>6572</v>
      </c>
      <c r="Q154" s="198">
        <f t="shared" si="50"/>
        <v>4663</v>
      </c>
      <c r="R154" s="198">
        <f t="shared" si="50"/>
        <v>1090</v>
      </c>
      <c r="S154" s="198">
        <f t="shared" si="50"/>
        <v>1663</v>
      </c>
      <c r="T154" s="198">
        <f t="shared" si="50"/>
        <v>2067</v>
      </c>
      <c r="U154" s="198">
        <f t="shared" si="50"/>
        <v>1157</v>
      </c>
      <c r="V154" s="198">
        <f t="shared" si="50"/>
        <v>1035</v>
      </c>
      <c r="W154" s="198">
        <f t="shared" si="50"/>
        <v>6645</v>
      </c>
      <c r="X154" s="198">
        <f t="shared" si="50"/>
        <v>1049</v>
      </c>
      <c r="Y154" s="198">
        <f t="shared" si="50"/>
        <v>2386</v>
      </c>
      <c r="Z154" s="198">
        <f t="shared" si="50"/>
        <v>1168</v>
      </c>
      <c r="AA154" s="198">
        <f t="shared" si="50"/>
        <v>1997</v>
      </c>
      <c r="AB154" s="198">
        <f t="shared" si="50"/>
        <v>3233</v>
      </c>
    </row>
    <row r="155" spans="1:28" s="199" customFormat="1">
      <c r="A155" s="197"/>
      <c r="B155" s="197" t="s">
        <v>290</v>
      </c>
      <c r="C155" s="204">
        <f t="shared" si="49"/>
        <v>137925</v>
      </c>
      <c r="D155" s="198">
        <f>D153+D154</f>
        <v>17064</v>
      </c>
      <c r="E155" s="198">
        <f t="shared" ref="E155:AB155" si="51">E153+E154</f>
        <v>6962</v>
      </c>
      <c r="F155" s="198">
        <f t="shared" si="51"/>
        <v>8979</v>
      </c>
      <c r="G155" s="198">
        <f t="shared" si="51"/>
        <v>2087</v>
      </c>
      <c r="H155" s="198">
        <f t="shared" si="51"/>
        <v>2314</v>
      </c>
      <c r="I155" s="198">
        <f t="shared" si="51"/>
        <v>2108</v>
      </c>
      <c r="J155" s="198">
        <f t="shared" si="51"/>
        <v>9134</v>
      </c>
      <c r="K155" s="198">
        <f t="shared" si="51"/>
        <v>5901</v>
      </c>
      <c r="L155" s="198">
        <f t="shared" si="51"/>
        <v>2760</v>
      </c>
      <c r="M155" s="198">
        <f t="shared" si="51"/>
        <v>3067</v>
      </c>
      <c r="N155" s="198">
        <f t="shared" si="51"/>
        <v>3058</v>
      </c>
      <c r="O155" s="198">
        <f t="shared" si="51"/>
        <v>5015</v>
      </c>
      <c r="P155" s="198">
        <f t="shared" si="51"/>
        <v>12499</v>
      </c>
      <c r="Q155" s="198">
        <f t="shared" si="51"/>
        <v>9325</v>
      </c>
      <c r="R155" s="198">
        <f t="shared" si="51"/>
        <v>2336</v>
      </c>
      <c r="S155" s="198">
        <f t="shared" si="51"/>
        <v>3375</v>
      </c>
      <c r="T155" s="198">
        <f t="shared" si="51"/>
        <v>4260</v>
      </c>
      <c r="U155" s="198">
        <f t="shared" si="51"/>
        <v>2260</v>
      </c>
      <c r="V155" s="198">
        <f t="shared" si="51"/>
        <v>2101</v>
      </c>
      <c r="W155" s="198">
        <f t="shared" si="51"/>
        <v>13283</v>
      </c>
      <c r="X155" s="198">
        <f t="shared" si="51"/>
        <v>2132</v>
      </c>
      <c r="Y155" s="198">
        <f t="shared" si="51"/>
        <v>4861</v>
      </c>
      <c r="Z155" s="198">
        <f t="shared" si="51"/>
        <v>2360</v>
      </c>
      <c r="AA155" s="198">
        <f t="shared" si="51"/>
        <v>4088</v>
      </c>
      <c r="AB155" s="198">
        <f t="shared" si="51"/>
        <v>6596</v>
      </c>
    </row>
    <row r="156" spans="1:28">
      <c r="A156" s="184" t="s">
        <v>291</v>
      </c>
      <c r="B156" s="184" t="s">
        <v>348</v>
      </c>
      <c r="C156" s="184"/>
      <c r="D156" s="185">
        <v>1421</v>
      </c>
      <c r="E156" s="185">
        <v>563</v>
      </c>
      <c r="F156" s="185">
        <v>699</v>
      </c>
      <c r="G156" s="185">
        <v>150</v>
      </c>
      <c r="H156" s="185">
        <v>184</v>
      </c>
      <c r="I156" s="185">
        <v>186</v>
      </c>
      <c r="J156" s="185">
        <v>773</v>
      </c>
      <c r="K156" s="185">
        <v>479</v>
      </c>
      <c r="L156" s="185">
        <v>233</v>
      </c>
      <c r="M156" s="185">
        <v>276</v>
      </c>
      <c r="N156" s="185">
        <v>270</v>
      </c>
      <c r="O156" s="185">
        <v>423</v>
      </c>
      <c r="P156" s="185">
        <v>1041</v>
      </c>
      <c r="Q156" s="185">
        <v>799</v>
      </c>
      <c r="R156" s="185">
        <v>194</v>
      </c>
      <c r="S156" s="185">
        <v>332</v>
      </c>
      <c r="T156" s="185">
        <v>362</v>
      </c>
      <c r="U156" s="185">
        <v>209</v>
      </c>
      <c r="V156" s="185">
        <v>182</v>
      </c>
      <c r="W156" s="185">
        <v>1194</v>
      </c>
      <c r="X156" s="185">
        <v>210</v>
      </c>
      <c r="Y156" s="185">
        <v>456</v>
      </c>
      <c r="Z156" s="185">
        <v>199</v>
      </c>
      <c r="AA156" s="185">
        <v>342</v>
      </c>
      <c r="AB156" s="185">
        <v>575</v>
      </c>
    </row>
    <row r="157" spans="1:28">
      <c r="A157" s="184" t="s">
        <v>293</v>
      </c>
      <c r="B157" s="184" t="s">
        <v>348</v>
      </c>
      <c r="C157" s="184"/>
      <c r="D157" s="185">
        <v>1623</v>
      </c>
      <c r="E157" s="185">
        <v>619</v>
      </c>
      <c r="F157" s="185">
        <v>779</v>
      </c>
      <c r="G157" s="185">
        <v>168</v>
      </c>
      <c r="H157" s="185">
        <v>201</v>
      </c>
      <c r="I157" s="185">
        <v>161</v>
      </c>
      <c r="J157" s="185">
        <v>811</v>
      </c>
      <c r="K157" s="185">
        <v>513</v>
      </c>
      <c r="L157" s="185">
        <v>212</v>
      </c>
      <c r="M157" s="185">
        <v>278</v>
      </c>
      <c r="N157" s="185">
        <v>261</v>
      </c>
      <c r="O157" s="185">
        <v>428</v>
      </c>
      <c r="P157" s="185">
        <v>1231</v>
      </c>
      <c r="Q157" s="185">
        <v>833</v>
      </c>
      <c r="R157" s="185">
        <v>168</v>
      </c>
      <c r="S157" s="185">
        <v>260</v>
      </c>
      <c r="T157" s="185">
        <v>377</v>
      </c>
      <c r="U157" s="185">
        <v>206</v>
      </c>
      <c r="V157" s="185">
        <v>164</v>
      </c>
      <c r="W157" s="185">
        <v>1158</v>
      </c>
      <c r="X157" s="185">
        <v>213</v>
      </c>
      <c r="Y157" s="185">
        <v>408</v>
      </c>
      <c r="Z157" s="185">
        <v>210</v>
      </c>
      <c r="AA157" s="185">
        <v>364</v>
      </c>
      <c r="AB157" s="185">
        <v>549</v>
      </c>
    </row>
    <row r="158" spans="1:28">
      <c r="A158" s="184" t="s">
        <v>291</v>
      </c>
      <c r="B158" s="184" t="s">
        <v>349</v>
      </c>
      <c r="C158" s="184"/>
      <c r="D158" s="185">
        <v>1354</v>
      </c>
      <c r="E158" s="185">
        <v>577</v>
      </c>
      <c r="F158" s="185">
        <v>737</v>
      </c>
      <c r="G158" s="185">
        <v>169</v>
      </c>
      <c r="H158" s="185">
        <v>198</v>
      </c>
      <c r="I158" s="185">
        <v>170</v>
      </c>
      <c r="J158" s="185">
        <v>737</v>
      </c>
      <c r="K158" s="185">
        <v>478</v>
      </c>
      <c r="L158" s="185">
        <v>208</v>
      </c>
      <c r="M158" s="185">
        <v>252</v>
      </c>
      <c r="N158" s="185">
        <v>269</v>
      </c>
      <c r="O158" s="185">
        <v>353</v>
      </c>
      <c r="P158" s="185">
        <v>1029</v>
      </c>
      <c r="Q158" s="185">
        <v>714</v>
      </c>
      <c r="R158" s="185">
        <v>211</v>
      </c>
      <c r="S158" s="185">
        <v>270</v>
      </c>
      <c r="T158" s="185">
        <v>309</v>
      </c>
      <c r="U158" s="185">
        <v>192</v>
      </c>
      <c r="V158" s="185">
        <v>139</v>
      </c>
      <c r="W158" s="185">
        <v>1016</v>
      </c>
      <c r="X158" s="185">
        <v>163</v>
      </c>
      <c r="Y158" s="185">
        <v>356</v>
      </c>
      <c r="Z158" s="185">
        <v>203</v>
      </c>
      <c r="AA158" s="185">
        <v>325</v>
      </c>
      <c r="AB158" s="185">
        <v>557</v>
      </c>
    </row>
    <row r="159" spans="1:28">
      <c r="A159" s="184" t="s">
        <v>293</v>
      </c>
      <c r="B159" s="184" t="s">
        <v>349</v>
      </c>
      <c r="C159" s="184"/>
      <c r="D159" s="185">
        <v>1612</v>
      </c>
      <c r="E159" s="185">
        <v>559</v>
      </c>
      <c r="F159" s="185">
        <v>765</v>
      </c>
      <c r="G159" s="185">
        <v>157</v>
      </c>
      <c r="H159" s="185">
        <v>168</v>
      </c>
      <c r="I159" s="185">
        <v>155</v>
      </c>
      <c r="J159" s="185">
        <v>720</v>
      </c>
      <c r="K159" s="185">
        <v>515</v>
      </c>
      <c r="L159" s="185">
        <v>240</v>
      </c>
      <c r="M159" s="185">
        <v>259</v>
      </c>
      <c r="N159" s="185">
        <v>225</v>
      </c>
      <c r="O159" s="185">
        <v>418</v>
      </c>
      <c r="P159" s="185">
        <v>1136</v>
      </c>
      <c r="Q159" s="185">
        <v>740</v>
      </c>
      <c r="R159" s="185">
        <v>183</v>
      </c>
      <c r="S159" s="185">
        <v>256</v>
      </c>
      <c r="T159" s="185">
        <v>329</v>
      </c>
      <c r="U159" s="185">
        <v>192</v>
      </c>
      <c r="V159" s="185">
        <v>147</v>
      </c>
      <c r="W159" s="185">
        <v>1053</v>
      </c>
      <c r="X159" s="185">
        <v>145</v>
      </c>
      <c r="Y159" s="185">
        <v>358</v>
      </c>
      <c r="Z159" s="185">
        <v>178</v>
      </c>
      <c r="AA159" s="185">
        <v>294</v>
      </c>
      <c r="AB159" s="185">
        <v>496</v>
      </c>
    </row>
    <row r="160" spans="1:28">
      <c r="A160" s="184" t="s">
        <v>291</v>
      </c>
      <c r="B160" s="184" t="s">
        <v>350</v>
      </c>
      <c r="C160" s="184"/>
      <c r="D160" s="185">
        <v>1315</v>
      </c>
      <c r="E160" s="185">
        <v>528</v>
      </c>
      <c r="F160" s="185">
        <v>711</v>
      </c>
      <c r="G160" s="185">
        <v>144</v>
      </c>
      <c r="H160" s="185">
        <v>192</v>
      </c>
      <c r="I160" s="185">
        <v>163</v>
      </c>
      <c r="J160" s="185">
        <v>765</v>
      </c>
      <c r="K160" s="185">
        <v>452</v>
      </c>
      <c r="L160" s="185">
        <v>218</v>
      </c>
      <c r="M160" s="185">
        <v>257</v>
      </c>
      <c r="N160" s="185">
        <v>234</v>
      </c>
      <c r="O160" s="185">
        <v>349</v>
      </c>
      <c r="P160" s="185">
        <v>1020</v>
      </c>
      <c r="Q160" s="185">
        <v>715</v>
      </c>
      <c r="R160" s="185">
        <v>177</v>
      </c>
      <c r="S160" s="185">
        <v>268</v>
      </c>
      <c r="T160" s="185">
        <v>296</v>
      </c>
      <c r="U160" s="185">
        <v>164</v>
      </c>
      <c r="V160" s="185">
        <v>147</v>
      </c>
      <c r="W160" s="185">
        <v>1017</v>
      </c>
      <c r="X160" s="185">
        <v>157</v>
      </c>
      <c r="Y160" s="185">
        <v>376</v>
      </c>
      <c r="Z160" s="185">
        <v>160</v>
      </c>
      <c r="AA160" s="185">
        <v>282</v>
      </c>
      <c r="AB160" s="185">
        <v>426</v>
      </c>
    </row>
    <row r="161" spans="1:28">
      <c r="A161" s="184" t="s">
        <v>293</v>
      </c>
      <c r="B161" s="184" t="s">
        <v>350</v>
      </c>
      <c r="C161" s="184"/>
      <c r="D161" s="185">
        <v>1623</v>
      </c>
      <c r="E161" s="185">
        <v>569</v>
      </c>
      <c r="F161" s="185">
        <v>753</v>
      </c>
      <c r="G161" s="185">
        <v>153</v>
      </c>
      <c r="H161" s="185">
        <v>195</v>
      </c>
      <c r="I161" s="185">
        <v>144</v>
      </c>
      <c r="J161" s="185">
        <v>744</v>
      </c>
      <c r="K161" s="185">
        <v>500</v>
      </c>
      <c r="L161" s="185">
        <v>236</v>
      </c>
      <c r="M161" s="185">
        <v>248</v>
      </c>
      <c r="N161" s="185">
        <v>244</v>
      </c>
      <c r="O161" s="185">
        <v>379</v>
      </c>
      <c r="P161" s="185">
        <v>1122</v>
      </c>
      <c r="Q161" s="185">
        <v>741</v>
      </c>
      <c r="R161" s="185">
        <v>190</v>
      </c>
      <c r="S161" s="185">
        <v>251</v>
      </c>
      <c r="T161" s="185">
        <v>289</v>
      </c>
      <c r="U161" s="185">
        <v>194</v>
      </c>
      <c r="V161" s="185">
        <v>136</v>
      </c>
      <c r="W161" s="185">
        <v>1012</v>
      </c>
      <c r="X161" s="185">
        <v>146</v>
      </c>
      <c r="Y161" s="185">
        <v>399</v>
      </c>
      <c r="Z161" s="185">
        <v>184</v>
      </c>
      <c r="AA161" s="185">
        <v>271</v>
      </c>
      <c r="AB161" s="185">
        <v>456</v>
      </c>
    </row>
    <row r="162" spans="1:28">
      <c r="A162" s="184" t="s">
        <v>291</v>
      </c>
      <c r="B162" s="184" t="s">
        <v>351</v>
      </c>
      <c r="C162" s="184"/>
      <c r="D162" s="185">
        <v>1321</v>
      </c>
      <c r="E162" s="185">
        <v>552</v>
      </c>
      <c r="F162" s="185">
        <v>651</v>
      </c>
      <c r="G162" s="185">
        <v>153</v>
      </c>
      <c r="H162" s="185">
        <v>175</v>
      </c>
      <c r="I162" s="185">
        <v>159</v>
      </c>
      <c r="J162" s="185">
        <v>673</v>
      </c>
      <c r="K162" s="185">
        <v>443</v>
      </c>
      <c r="L162" s="185">
        <v>200</v>
      </c>
      <c r="M162" s="185">
        <v>230</v>
      </c>
      <c r="N162" s="185">
        <v>223</v>
      </c>
      <c r="O162" s="185">
        <v>394</v>
      </c>
      <c r="P162" s="185">
        <v>1053</v>
      </c>
      <c r="Q162" s="185">
        <v>719</v>
      </c>
      <c r="R162" s="185">
        <v>194</v>
      </c>
      <c r="S162" s="185">
        <v>291</v>
      </c>
      <c r="T162" s="185">
        <v>310</v>
      </c>
      <c r="U162" s="185">
        <v>173</v>
      </c>
      <c r="V162" s="185">
        <v>163</v>
      </c>
      <c r="W162" s="185">
        <v>970</v>
      </c>
      <c r="X162" s="185">
        <v>170</v>
      </c>
      <c r="Y162" s="185">
        <v>319</v>
      </c>
      <c r="Z162" s="185">
        <v>209</v>
      </c>
      <c r="AA162" s="185">
        <v>274</v>
      </c>
      <c r="AB162" s="185">
        <v>494</v>
      </c>
    </row>
    <row r="163" spans="1:28">
      <c r="A163" s="184" t="s">
        <v>293</v>
      </c>
      <c r="B163" s="184" t="s">
        <v>351</v>
      </c>
      <c r="C163" s="184"/>
      <c r="D163" s="185">
        <v>1646</v>
      </c>
      <c r="E163" s="185">
        <v>534</v>
      </c>
      <c r="F163" s="185">
        <v>793</v>
      </c>
      <c r="G163" s="185">
        <v>149</v>
      </c>
      <c r="H163" s="185">
        <v>205</v>
      </c>
      <c r="I163" s="185">
        <v>172</v>
      </c>
      <c r="J163" s="185">
        <v>740</v>
      </c>
      <c r="K163" s="185">
        <v>467</v>
      </c>
      <c r="L163" s="185">
        <v>187</v>
      </c>
      <c r="M163" s="185">
        <v>262</v>
      </c>
      <c r="N163" s="185">
        <v>245</v>
      </c>
      <c r="O163" s="185">
        <v>402</v>
      </c>
      <c r="P163" s="185">
        <v>1071</v>
      </c>
      <c r="Q163" s="185">
        <v>755</v>
      </c>
      <c r="R163" s="185">
        <v>186</v>
      </c>
      <c r="S163" s="185">
        <v>265</v>
      </c>
      <c r="T163" s="185">
        <v>295</v>
      </c>
      <c r="U163" s="185">
        <v>198</v>
      </c>
      <c r="V163" s="185">
        <v>140</v>
      </c>
      <c r="W163" s="185">
        <v>1013</v>
      </c>
      <c r="X163" s="185">
        <v>148</v>
      </c>
      <c r="Y163" s="185">
        <v>328</v>
      </c>
      <c r="Z163" s="185">
        <v>179</v>
      </c>
      <c r="AA163" s="185">
        <v>253</v>
      </c>
      <c r="AB163" s="185">
        <v>454</v>
      </c>
    </row>
    <row r="164" spans="1:28">
      <c r="A164" s="184" t="s">
        <v>291</v>
      </c>
      <c r="B164" s="184" t="s">
        <v>352</v>
      </c>
      <c r="C164" s="184"/>
      <c r="D164" s="185">
        <v>1287</v>
      </c>
      <c r="E164" s="185">
        <v>496</v>
      </c>
      <c r="F164" s="185">
        <v>699</v>
      </c>
      <c r="G164" s="185">
        <v>139</v>
      </c>
      <c r="H164" s="185">
        <v>186</v>
      </c>
      <c r="I164" s="185">
        <v>143</v>
      </c>
      <c r="J164" s="185">
        <v>692</v>
      </c>
      <c r="K164" s="185">
        <v>452</v>
      </c>
      <c r="L164" s="185">
        <v>230</v>
      </c>
      <c r="M164" s="185">
        <v>248</v>
      </c>
      <c r="N164" s="185">
        <v>204</v>
      </c>
      <c r="O164" s="185">
        <v>352</v>
      </c>
      <c r="P164" s="185">
        <v>920</v>
      </c>
      <c r="Q164" s="185">
        <v>688</v>
      </c>
      <c r="R164" s="185">
        <v>140</v>
      </c>
      <c r="S164" s="185">
        <v>241</v>
      </c>
      <c r="T164" s="185">
        <v>297</v>
      </c>
      <c r="U164" s="185">
        <v>176</v>
      </c>
      <c r="V164" s="185">
        <v>149</v>
      </c>
      <c r="W164" s="185">
        <v>985</v>
      </c>
      <c r="X164" s="185">
        <v>144</v>
      </c>
      <c r="Y164" s="185">
        <v>325</v>
      </c>
      <c r="Z164" s="185">
        <v>157</v>
      </c>
      <c r="AA164" s="185">
        <v>267</v>
      </c>
      <c r="AB164" s="185">
        <v>454</v>
      </c>
    </row>
    <row r="165" spans="1:28">
      <c r="A165" s="184" t="s">
        <v>293</v>
      </c>
      <c r="B165" s="184" t="s">
        <v>352</v>
      </c>
      <c r="C165" s="184"/>
      <c r="D165" s="185">
        <v>1532</v>
      </c>
      <c r="E165" s="185">
        <v>545</v>
      </c>
      <c r="F165" s="185">
        <v>719</v>
      </c>
      <c r="G165" s="185">
        <v>160</v>
      </c>
      <c r="H165" s="185">
        <v>161</v>
      </c>
      <c r="I165" s="185">
        <v>148</v>
      </c>
      <c r="J165" s="185">
        <v>745</v>
      </c>
      <c r="K165" s="185">
        <v>403</v>
      </c>
      <c r="L165" s="185">
        <v>231</v>
      </c>
      <c r="M165" s="185">
        <v>208</v>
      </c>
      <c r="N165" s="185">
        <v>214</v>
      </c>
      <c r="O165" s="185">
        <v>339</v>
      </c>
      <c r="P165" s="185">
        <v>973</v>
      </c>
      <c r="Q165" s="185">
        <v>721</v>
      </c>
      <c r="R165" s="185">
        <v>169</v>
      </c>
      <c r="S165" s="185">
        <v>230</v>
      </c>
      <c r="T165" s="185">
        <v>288</v>
      </c>
      <c r="U165" s="185">
        <v>166</v>
      </c>
      <c r="V165" s="185">
        <v>135</v>
      </c>
      <c r="W165" s="185">
        <v>972</v>
      </c>
      <c r="X165" s="185">
        <v>139</v>
      </c>
      <c r="Y165" s="185">
        <v>299</v>
      </c>
      <c r="Z165" s="185">
        <v>159</v>
      </c>
      <c r="AA165" s="185">
        <v>233</v>
      </c>
      <c r="AB165" s="185">
        <v>442</v>
      </c>
    </row>
    <row r="166" spans="1:28" s="199" customFormat="1">
      <c r="A166" s="197"/>
      <c r="B166" s="197" t="s">
        <v>422</v>
      </c>
      <c r="C166" s="204">
        <f>SUM(D165:AB166)</f>
        <v>64186</v>
      </c>
      <c r="D166" s="198">
        <f>D156+D158+D160+D162+D164</f>
        <v>6698</v>
      </c>
      <c r="E166" s="198">
        <f t="shared" ref="E166:AB166" si="52">E156+E158+E160+E162+E164</f>
        <v>2716</v>
      </c>
      <c r="F166" s="198">
        <f t="shared" si="52"/>
        <v>3497</v>
      </c>
      <c r="G166" s="198">
        <f t="shared" si="52"/>
        <v>755</v>
      </c>
      <c r="H166" s="198">
        <f t="shared" si="52"/>
        <v>935</v>
      </c>
      <c r="I166" s="198">
        <f t="shared" si="52"/>
        <v>821</v>
      </c>
      <c r="J166" s="198">
        <f t="shared" si="52"/>
        <v>3640</v>
      </c>
      <c r="K166" s="198">
        <f t="shared" si="52"/>
        <v>2304</v>
      </c>
      <c r="L166" s="198">
        <f t="shared" si="52"/>
        <v>1089</v>
      </c>
      <c r="M166" s="198">
        <f t="shared" si="52"/>
        <v>1263</v>
      </c>
      <c r="N166" s="198">
        <f t="shared" si="52"/>
        <v>1200</v>
      </c>
      <c r="O166" s="198">
        <f t="shared" si="52"/>
        <v>1871</v>
      </c>
      <c r="P166" s="198">
        <f t="shared" si="52"/>
        <v>5063</v>
      </c>
      <c r="Q166" s="198">
        <f t="shared" si="52"/>
        <v>3635</v>
      </c>
      <c r="R166" s="198">
        <f t="shared" si="52"/>
        <v>916</v>
      </c>
      <c r="S166" s="198">
        <f t="shared" si="52"/>
        <v>1402</v>
      </c>
      <c r="T166" s="198">
        <f t="shared" si="52"/>
        <v>1574</v>
      </c>
      <c r="U166" s="198">
        <f t="shared" si="52"/>
        <v>914</v>
      </c>
      <c r="V166" s="198">
        <f t="shared" si="52"/>
        <v>780</v>
      </c>
      <c r="W166" s="198">
        <f t="shared" si="52"/>
        <v>5182</v>
      </c>
      <c r="X166" s="198">
        <f t="shared" si="52"/>
        <v>844</v>
      </c>
      <c r="Y166" s="198">
        <f t="shared" si="52"/>
        <v>1832</v>
      </c>
      <c r="Z166" s="198">
        <f t="shared" si="52"/>
        <v>928</v>
      </c>
      <c r="AA166" s="198">
        <f t="shared" si="52"/>
        <v>1490</v>
      </c>
      <c r="AB166" s="198">
        <f t="shared" si="52"/>
        <v>2506</v>
      </c>
    </row>
    <row r="167" spans="1:28" s="199" customFormat="1">
      <c r="A167" s="197"/>
      <c r="B167" s="197" t="s">
        <v>423</v>
      </c>
      <c r="C167" s="204">
        <f t="shared" ref="C167:C168" si="53">SUM(D166:AB167)</f>
        <v>109947</v>
      </c>
      <c r="D167" s="198">
        <f>D157+D159+D161+D163+D165</f>
        <v>8036</v>
      </c>
      <c r="E167" s="198">
        <f t="shared" ref="E167:AB167" si="54">E157+E159+E161+E163+E165</f>
        <v>2826</v>
      </c>
      <c r="F167" s="198">
        <f t="shared" si="54"/>
        <v>3809</v>
      </c>
      <c r="G167" s="198">
        <f t="shared" si="54"/>
        <v>787</v>
      </c>
      <c r="H167" s="198">
        <f t="shared" si="54"/>
        <v>930</v>
      </c>
      <c r="I167" s="198">
        <f t="shared" si="54"/>
        <v>780</v>
      </c>
      <c r="J167" s="198">
        <f t="shared" si="54"/>
        <v>3760</v>
      </c>
      <c r="K167" s="198">
        <f t="shared" si="54"/>
        <v>2398</v>
      </c>
      <c r="L167" s="198">
        <f t="shared" si="54"/>
        <v>1106</v>
      </c>
      <c r="M167" s="198">
        <f t="shared" si="54"/>
        <v>1255</v>
      </c>
      <c r="N167" s="198">
        <f t="shared" si="54"/>
        <v>1189</v>
      </c>
      <c r="O167" s="198">
        <f t="shared" si="54"/>
        <v>1966</v>
      </c>
      <c r="P167" s="198">
        <f t="shared" si="54"/>
        <v>5533</v>
      </c>
      <c r="Q167" s="198">
        <f t="shared" si="54"/>
        <v>3790</v>
      </c>
      <c r="R167" s="198">
        <f t="shared" si="54"/>
        <v>896</v>
      </c>
      <c r="S167" s="198">
        <f t="shared" si="54"/>
        <v>1262</v>
      </c>
      <c r="T167" s="198">
        <f t="shared" si="54"/>
        <v>1578</v>
      </c>
      <c r="U167" s="198">
        <f t="shared" si="54"/>
        <v>956</v>
      </c>
      <c r="V167" s="198">
        <f t="shared" si="54"/>
        <v>722</v>
      </c>
      <c r="W167" s="198">
        <f t="shared" si="54"/>
        <v>5208</v>
      </c>
      <c r="X167" s="198">
        <f t="shared" si="54"/>
        <v>791</v>
      </c>
      <c r="Y167" s="198">
        <f t="shared" si="54"/>
        <v>1792</v>
      </c>
      <c r="Z167" s="198">
        <f t="shared" si="54"/>
        <v>910</v>
      </c>
      <c r="AA167" s="198">
        <f t="shared" si="54"/>
        <v>1415</v>
      </c>
      <c r="AB167" s="198">
        <f t="shared" si="54"/>
        <v>2397</v>
      </c>
    </row>
    <row r="168" spans="1:28" s="199" customFormat="1">
      <c r="A168" s="197"/>
      <c r="B168" s="197" t="s">
        <v>290</v>
      </c>
      <c r="C168" s="204">
        <f t="shared" si="53"/>
        <v>166039</v>
      </c>
      <c r="D168" s="198">
        <f>D166+D167</f>
        <v>14734</v>
      </c>
      <c r="E168" s="198">
        <f t="shared" ref="E168:AB168" si="55">E166+E167</f>
        <v>5542</v>
      </c>
      <c r="F168" s="198">
        <f t="shared" si="55"/>
        <v>7306</v>
      </c>
      <c r="G168" s="198">
        <f t="shared" si="55"/>
        <v>1542</v>
      </c>
      <c r="H168" s="198">
        <f t="shared" si="55"/>
        <v>1865</v>
      </c>
      <c r="I168" s="198">
        <f t="shared" si="55"/>
        <v>1601</v>
      </c>
      <c r="J168" s="198">
        <f t="shared" si="55"/>
        <v>7400</v>
      </c>
      <c r="K168" s="198">
        <f t="shared" si="55"/>
        <v>4702</v>
      </c>
      <c r="L168" s="198">
        <f t="shared" si="55"/>
        <v>2195</v>
      </c>
      <c r="M168" s="198">
        <f t="shared" si="55"/>
        <v>2518</v>
      </c>
      <c r="N168" s="198">
        <f t="shared" si="55"/>
        <v>2389</v>
      </c>
      <c r="O168" s="198">
        <f t="shared" si="55"/>
        <v>3837</v>
      </c>
      <c r="P168" s="198">
        <f t="shared" si="55"/>
        <v>10596</v>
      </c>
      <c r="Q168" s="198">
        <f t="shared" si="55"/>
        <v>7425</v>
      </c>
      <c r="R168" s="198">
        <f t="shared" si="55"/>
        <v>1812</v>
      </c>
      <c r="S168" s="198">
        <f t="shared" si="55"/>
        <v>2664</v>
      </c>
      <c r="T168" s="198">
        <f t="shared" si="55"/>
        <v>3152</v>
      </c>
      <c r="U168" s="198">
        <f t="shared" si="55"/>
        <v>1870</v>
      </c>
      <c r="V168" s="198">
        <f t="shared" si="55"/>
        <v>1502</v>
      </c>
      <c r="W168" s="198">
        <f t="shared" si="55"/>
        <v>10390</v>
      </c>
      <c r="X168" s="198">
        <f t="shared" si="55"/>
        <v>1635</v>
      </c>
      <c r="Y168" s="198">
        <f t="shared" si="55"/>
        <v>3624</v>
      </c>
      <c r="Z168" s="198">
        <f t="shared" si="55"/>
        <v>1838</v>
      </c>
      <c r="AA168" s="198">
        <f t="shared" si="55"/>
        <v>2905</v>
      </c>
      <c r="AB168" s="198">
        <f t="shared" si="55"/>
        <v>4903</v>
      </c>
    </row>
    <row r="169" spans="1:28">
      <c r="A169" s="184" t="s">
        <v>291</v>
      </c>
      <c r="B169" s="184" t="s">
        <v>353</v>
      </c>
      <c r="C169" s="184"/>
      <c r="D169" s="185">
        <v>1149</v>
      </c>
      <c r="E169" s="185">
        <v>463</v>
      </c>
      <c r="F169" s="185">
        <v>609</v>
      </c>
      <c r="G169" s="185">
        <v>132</v>
      </c>
      <c r="H169" s="185">
        <v>158</v>
      </c>
      <c r="I169" s="185">
        <v>136</v>
      </c>
      <c r="J169" s="185">
        <v>608</v>
      </c>
      <c r="K169" s="185">
        <v>364</v>
      </c>
      <c r="L169" s="185">
        <v>156</v>
      </c>
      <c r="M169" s="185">
        <v>203</v>
      </c>
      <c r="N169" s="185">
        <v>228</v>
      </c>
      <c r="O169" s="185">
        <v>326</v>
      </c>
      <c r="P169" s="185">
        <v>798</v>
      </c>
      <c r="Q169" s="185">
        <v>594</v>
      </c>
      <c r="R169" s="185">
        <v>162</v>
      </c>
      <c r="S169" s="185">
        <v>230</v>
      </c>
      <c r="T169" s="185">
        <v>255</v>
      </c>
      <c r="U169" s="185">
        <v>138</v>
      </c>
      <c r="V169" s="185">
        <v>115</v>
      </c>
      <c r="W169" s="185">
        <v>916</v>
      </c>
      <c r="X169" s="185">
        <v>152</v>
      </c>
      <c r="Y169" s="185">
        <v>288</v>
      </c>
      <c r="Z169" s="185">
        <v>157</v>
      </c>
      <c r="AA169" s="185">
        <v>240</v>
      </c>
      <c r="AB169" s="185">
        <v>373</v>
      </c>
    </row>
    <row r="170" spans="1:28">
      <c r="A170" s="184" t="s">
        <v>293</v>
      </c>
      <c r="B170" s="184" t="s">
        <v>353</v>
      </c>
      <c r="C170" s="184"/>
      <c r="D170" s="185">
        <v>1413</v>
      </c>
      <c r="E170" s="185">
        <v>487</v>
      </c>
      <c r="F170" s="185">
        <v>656</v>
      </c>
      <c r="G170" s="185">
        <v>162</v>
      </c>
      <c r="H170" s="185">
        <v>157</v>
      </c>
      <c r="I170" s="185">
        <v>144</v>
      </c>
      <c r="J170" s="185">
        <v>656</v>
      </c>
      <c r="K170" s="185">
        <v>356</v>
      </c>
      <c r="L170" s="185">
        <v>182</v>
      </c>
      <c r="M170" s="185">
        <v>186</v>
      </c>
      <c r="N170" s="185">
        <v>189</v>
      </c>
      <c r="O170" s="185">
        <v>358</v>
      </c>
      <c r="P170" s="185">
        <v>884</v>
      </c>
      <c r="Q170" s="185">
        <v>657</v>
      </c>
      <c r="R170" s="185">
        <v>149</v>
      </c>
      <c r="S170" s="185">
        <v>216</v>
      </c>
      <c r="T170" s="185">
        <v>246</v>
      </c>
      <c r="U170" s="185">
        <v>158</v>
      </c>
      <c r="V170" s="185">
        <v>133</v>
      </c>
      <c r="W170" s="185">
        <v>890</v>
      </c>
      <c r="X170" s="185">
        <v>122</v>
      </c>
      <c r="Y170" s="185">
        <v>280</v>
      </c>
      <c r="Z170" s="185">
        <v>152</v>
      </c>
      <c r="AA170" s="185">
        <v>254</v>
      </c>
      <c r="AB170" s="185">
        <v>413</v>
      </c>
    </row>
    <row r="171" spans="1:28">
      <c r="A171" s="184" t="s">
        <v>291</v>
      </c>
      <c r="B171" s="184" t="s">
        <v>354</v>
      </c>
      <c r="C171" s="184"/>
      <c r="D171" s="185">
        <v>1065</v>
      </c>
      <c r="E171" s="185">
        <v>462</v>
      </c>
      <c r="F171" s="185">
        <v>595</v>
      </c>
      <c r="G171" s="185">
        <v>122</v>
      </c>
      <c r="H171" s="185">
        <v>137</v>
      </c>
      <c r="I171" s="185">
        <v>134</v>
      </c>
      <c r="J171" s="185">
        <v>603</v>
      </c>
      <c r="K171" s="185">
        <v>330</v>
      </c>
      <c r="L171" s="185">
        <v>170</v>
      </c>
      <c r="M171" s="185">
        <v>202</v>
      </c>
      <c r="N171" s="185">
        <v>182</v>
      </c>
      <c r="O171" s="185">
        <v>319</v>
      </c>
      <c r="P171" s="185">
        <v>778</v>
      </c>
      <c r="Q171" s="185">
        <v>596</v>
      </c>
      <c r="R171" s="185">
        <v>141</v>
      </c>
      <c r="S171" s="185">
        <v>227</v>
      </c>
      <c r="T171" s="185">
        <v>259</v>
      </c>
      <c r="U171" s="185">
        <v>133</v>
      </c>
      <c r="V171" s="185">
        <v>113</v>
      </c>
      <c r="W171" s="185">
        <v>737</v>
      </c>
      <c r="X171" s="185">
        <v>122</v>
      </c>
      <c r="Y171" s="185">
        <v>257</v>
      </c>
      <c r="Z171" s="185">
        <v>138</v>
      </c>
      <c r="AA171" s="185">
        <v>236</v>
      </c>
      <c r="AB171" s="185">
        <v>378</v>
      </c>
    </row>
    <row r="172" spans="1:28">
      <c r="A172" s="184" t="s">
        <v>293</v>
      </c>
      <c r="B172" s="184" t="s">
        <v>354</v>
      </c>
      <c r="C172" s="184"/>
      <c r="D172" s="185">
        <v>1355</v>
      </c>
      <c r="E172" s="185">
        <v>486</v>
      </c>
      <c r="F172" s="185">
        <v>642</v>
      </c>
      <c r="G172" s="185">
        <v>145</v>
      </c>
      <c r="H172" s="185">
        <v>139</v>
      </c>
      <c r="I172" s="185">
        <v>135</v>
      </c>
      <c r="J172" s="185">
        <v>668</v>
      </c>
      <c r="K172" s="185">
        <v>370</v>
      </c>
      <c r="L172" s="185">
        <v>185</v>
      </c>
      <c r="M172" s="185">
        <v>204</v>
      </c>
      <c r="N172" s="185">
        <v>218</v>
      </c>
      <c r="O172" s="185">
        <v>311</v>
      </c>
      <c r="P172" s="185">
        <v>929</v>
      </c>
      <c r="Q172" s="185">
        <v>613</v>
      </c>
      <c r="R172" s="185">
        <v>139</v>
      </c>
      <c r="S172" s="185">
        <v>217</v>
      </c>
      <c r="T172" s="185">
        <v>281</v>
      </c>
      <c r="U172" s="185">
        <v>179</v>
      </c>
      <c r="V172" s="185">
        <v>124</v>
      </c>
      <c r="W172" s="185">
        <v>833</v>
      </c>
      <c r="X172" s="185">
        <v>141</v>
      </c>
      <c r="Y172" s="185">
        <v>303</v>
      </c>
      <c r="Z172" s="185">
        <v>143</v>
      </c>
      <c r="AA172" s="185">
        <v>261</v>
      </c>
      <c r="AB172" s="185">
        <v>361</v>
      </c>
    </row>
    <row r="173" spans="1:28">
      <c r="A173" s="184" t="s">
        <v>291</v>
      </c>
      <c r="B173" s="184" t="s">
        <v>355</v>
      </c>
      <c r="C173" s="184"/>
      <c r="D173" s="185">
        <v>1108</v>
      </c>
      <c r="E173" s="185">
        <v>426</v>
      </c>
      <c r="F173" s="185">
        <v>608</v>
      </c>
      <c r="G173" s="185">
        <v>116</v>
      </c>
      <c r="H173" s="185">
        <v>106</v>
      </c>
      <c r="I173" s="185">
        <v>127</v>
      </c>
      <c r="J173" s="185">
        <v>535</v>
      </c>
      <c r="K173" s="185">
        <v>332</v>
      </c>
      <c r="L173" s="185">
        <v>181</v>
      </c>
      <c r="M173" s="185">
        <v>198</v>
      </c>
      <c r="N173" s="185">
        <v>178</v>
      </c>
      <c r="O173" s="185">
        <v>251</v>
      </c>
      <c r="P173" s="185">
        <v>692</v>
      </c>
      <c r="Q173" s="185">
        <v>466</v>
      </c>
      <c r="R173" s="185">
        <v>115</v>
      </c>
      <c r="S173" s="185">
        <v>148</v>
      </c>
      <c r="T173" s="185">
        <v>246</v>
      </c>
      <c r="U173" s="185">
        <v>138</v>
      </c>
      <c r="V173" s="185">
        <v>105</v>
      </c>
      <c r="W173" s="185">
        <v>756</v>
      </c>
      <c r="X173" s="185">
        <v>121</v>
      </c>
      <c r="Y173" s="185">
        <v>256</v>
      </c>
      <c r="Z173" s="185">
        <v>122</v>
      </c>
      <c r="AA173" s="185">
        <v>220</v>
      </c>
      <c r="AB173" s="185">
        <v>366</v>
      </c>
    </row>
    <row r="174" spans="1:28">
      <c r="A174" s="184" t="s">
        <v>293</v>
      </c>
      <c r="B174" s="184" t="s">
        <v>355</v>
      </c>
      <c r="C174" s="184"/>
      <c r="D174" s="185">
        <v>1280</v>
      </c>
      <c r="E174" s="185">
        <v>484</v>
      </c>
      <c r="F174" s="185">
        <v>638</v>
      </c>
      <c r="G174" s="185">
        <v>145</v>
      </c>
      <c r="H174" s="185">
        <v>141</v>
      </c>
      <c r="I174" s="185">
        <v>122</v>
      </c>
      <c r="J174" s="185">
        <v>583</v>
      </c>
      <c r="K174" s="185">
        <v>396</v>
      </c>
      <c r="L174" s="185">
        <v>188</v>
      </c>
      <c r="M174" s="185">
        <v>221</v>
      </c>
      <c r="N174" s="185">
        <v>183</v>
      </c>
      <c r="O174" s="185">
        <v>281</v>
      </c>
      <c r="P174" s="185">
        <v>845</v>
      </c>
      <c r="Q174" s="185">
        <v>517</v>
      </c>
      <c r="R174" s="185">
        <v>134</v>
      </c>
      <c r="S174" s="185">
        <v>156</v>
      </c>
      <c r="T174" s="185">
        <v>247</v>
      </c>
      <c r="U174" s="185">
        <v>169</v>
      </c>
      <c r="V174" s="185">
        <v>130</v>
      </c>
      <c r="W174" s="185">
        <v>784</v>
      </c>
      <c r="X174" s="185">
        <v>117</v>
      </c>
      <c r="Y174" s="185">
        <v>238</v>
      </c>
      <c r="Z174" s="185">
        <v>138</v>
      </c>
      <c r="AA174" s="185">
        <v>215</v>
      </c>
      <c r="AB174" s="185">
        <v>359</v>
      </c>
    </row>
    <row r="175" spans="1:28">
      <c r="A175" s="184" t="s">
        <v>291</v>
      </c>
      <c r="B175" s="184" t="s">
        <v>356</v>
      </c>
      <c r="C175" s="184"/>
      <c r="D175" s="185">
        <v>994</v>
      </c>
      <c r="E175" s="185">
        <v>401</v>
      </c>
      <c r="F175" s="185">
        <v>487</v>
      </c>
      <c r="G175" s="185">
        <v>129</v>
      </c>
      <c r="H175" s="185">
        <v>101</v>
      </c>
      <c r="I175" s="185">
        <v>106</v>
      </c>
      <c r="J175" s="185">
        <v>514</v>
      </c>
      <c r="K175" s="185">
        <v>354</v>
      </c>
      <c r="L175" s="185">
        <v>141</v>
      </c>
      <c r="M175" s="185">
        <v>142</v>
      </c>
      <c r="N175" s="185">
        <v>185</v>
      </c>
      <c r="O175" s="185">
        <v>290</v>
      </c>
      <c r="P175" s="185">
        <v>695</v>
      </c>
      <c r="Q175" s="185">
        <v>487</v>
      </c>
      <c r="R175" s="185">
        <v>148</v>
      </c>
      <c r="S175" s="185">
        <v>178</v>
      </c>
      <c r="T175" s="185">
        <v>242</v>
      </c>
      <c r="U175" s="185">
        <v>111</v>
      </c>
      <c r="V175" s="185">
        <v>103</v>
      </c>
      <c r="W175" s="185">
        <v>685</v>
      </c>
      <c r="X175" s="185">
        <v>102</v>
      </c>
      <c r="Y175" s="185">
        <v>214</v>
      </c>
      <c r="Z175" s="185">
        <v>130</v>
      </c>
      <c r="AA175" s="185">
        <v>189</v>
      </c>
      <c r="AB175" s="185">
        <v>342</v>
      </c>
    </row>
    <row r="176" spans="1:28">
      <c r="A176" s="184" t="s">
        <v>293</v>
      </c>
      <c r="B176" s="184" t="s">
        <v>356</v>
      </c>
      <c r="C176" s="184"/>
      <c r="D176" s="185">
        <v>1258</v>
      </c>
      <c r="E176" s="185">
        <v>435</v>
      </c>
      <c r="F176" s="185">
        <v>503</v>
      </c>
      <c r="G176" s="185">
        <v>144</v>
      </c>
      <c r="H176" s="185">
        <v>139</v>
      </c>
      <c r="I176" s="185">
        <v>98</v>
      </c>
      <c r="J176" s="185">
        <v>491</v>
      </c>
      <c r="K176" s="185">
        <v>311</v>
      </c>
      <c r="L176" s="185">
        <v>143</v>
      </c>
      <c r="M176" s="185">
        <v>190</v>
      </c>
      <c r="N176" s="185">
        <v>167</v>
      </c>
      <c r="O176" s="185">
        <v>288</v>
      </c>
      <c r="P176" s="185">
        <v>798</v>
      </c>
      <c r="Q176" s="185">
        <v>533</v>
      </c>
      <c r="R176" s="185">
        <v>122</v>
      </c>
      <c r="S176" s="185">
        <v>167</v>
      </c>
      <c r="T176" s="185">
        <v>256</v>
      </c>
      <c r="U176" s="185">
        <v>138</v>
      </c>
      <c r="V176" s="185">
        <v>100</v>
      </c>
      <c r="W176" s="185">
        <v>724</v>
      </c>
      <c r="X176" s="185">
        <v>122</v>
      </c>
      <c r="Y176" s="185">
        <v>255</v>
      </c>
      <c r="Z176" s="185">
        <v>109</v>
      </c>
      <c r="AA176" s="185">
        <v>206</v>
      </c>
      <c r="AB176" s="185">
        <v>308</v>
      </c>
    </row>
    <row r="177" spans="1:28">
      <c r="A177" s="184" t="s">
        <v>291</v>
      </c>
      <c r="B177" s="184" t="s">
        <v>357</v>
      </c>
      <c r="C177" s="184"/>
      <c r="D177" s="185">
        <v>921</v>
      </c>
      <c r="E177" s="185">
        <v>383</v>
      </c>
      <c r="F177" s="185">
        <v>479</v>
      </c>
      <c r="G177" s="185">
        <v>94</v>
      </c>
      <c r="H177" s="185">
        <v>151</v>
      </c>
      <c r="I177" s="185">
        <v>85</v>
      </c>
      <c r="J177" s="185">
        <v>502</v>
      </c>
      <c r="K177" s="185">
        <v>311</v>
      </c>
      <c r="L177" s="185">
        <v>161</v>
      </c>
      <c r="M177" s="185">
        <v>170</v>
      </c>
      <c r="N177" s="185">
        <v>142</v>
      </c>
      <c r="O177" s="185">
        <v>232</v>
      </c>
      <c r="P177" s="185">
        <v>609</v>
      </c>
      <c r="Q177" s="185">
        <v>529</v>
      </c>
      <c r="R177" s="185">
        <v>114</v>
      </c>
      <c r="S177" s="185">
        <v>178</v>
      </c>
      <c r="T177" s="185">
        <v>187</v>
      </c>
      <c r="U177" s="185">
        <v>128</v>
      </c>
      <c r="V177" s="185">
        <v>84</v>
      </c>
      <c r="W177" s="185">
        <v>680</v>
      </c>
      <c r="X177" s="185">
        <v>93</v>
      </c>
      <c r="Y177" s="185">
        <v>258</v>
      </c>
      <c r="Z177" s="185">
        <v>97</v>
      </c>
      <c r="AA177" s="185">
        <v>227</v>
      </c>
      <c r="AB177" s="185">
        <v>323</v>
      </c>
    </row>
    <row r="178" spans="1:28">
      <c r="A178" s="184" t="s">
        <v>293</v>
      </c>
      <c r="B178" s="184" t="s">
        <v>357</v>
      </c>
      <c r="C178" s="184"/>
      <c r="D178" s="185">
        <v>1154</v>
      </c>
      <c r="E178" s="185">
        <v>393</v>
      </c>
      <c r="F178" s="185">
        <v>610</v>
      </c>
      <c r="G178" s="185">
        <v>109</v>
      </c>
      <c r="H178" s="185">
        <v>145</v>
      </c>
      <c r="I178" s="185">
        <v>120</v>
      </c>
      <c r="J178" s="185">
        <v>565</v>
      </c>
      <c r="K178" s="185">
        <v>350</v>
      </c>
      <c r="L178" s="185">
        <v>162</v>
      </c>
      <c r="M178" s="185">
        <v>184</v>
      </c>
      <c r="N178" s="185">
        <v>162</v>
      </c>
      <c r="O178" s="185">
        <v>254</v>
      </c>
      <c r="P178" s="185">
        <v>729</v>
      </c>
      <c r="Q178" s="185">
        <v>578</v>
      </c>
      <c r="R178" s="185">
        <v>112</v>
      </c>
      <c r="S178" s="185">
        <v>194</v>
      </c>
      <c r="T178" s="185">
        <v>233</v>
      </c>
      <c r="U178" s="185">
        <v>143</v>
      </c>
      <c r="V178" s="185">
        <v>109</v>
      </c>
      <c r="W178" s="185">
        <v>741</v>
      </c>
      <c r="X178" s="185">
        <v>111</v>
      </c>
      <c r="Y178" s="185">
        <v>225</v>
      </c>
      <c r="Z178" s="185">
        <v>129</v>
      </c>
      <c r="AA178" s="185">
        <v>167</v>
      </c>
      <c r="AB178" s="185">
        <v>322</v>
      </c>
    </row>
    <row r="179" spans="1:28" s="199" customFormat="1">
      <c r="A179" s="197"/>
      <c r="B179" s="197" t="s">
        <v>486</v>
      </c>
      <c r="C179" s="204">
        <f>SUM(D179:AB179)</f>
        <v>39911</v>
      </c>
      <c r="D179" s="198">
        <f>D169+D171+D173+D175+D177</f>
        <v>5237</v>
      </c>
      <c r="E179" s="198">
        <f t="shared" ref="E179:AB179" si="56">E169+E171+E173+E175+E177</f>
        <v>2135</v>
      </c>
      <c r="F179" s="198">
        <f t="shared" si="56"/>
        <v>2778</v>
      </c>
      <c r="G179" s="198">
        <f t="shared" si="56"/>
        <v>593</v>
      </c>
      <c r="H179" s="198">
        <f t="shared" si="56"/>
        <v>653</v>
      </c>
      <c r="I179" s="198">
        <f t="shared" si="56"/>
        <v>588</v>
      </c>
      <c r="J179" s="198">
        <f t="shared" si="56"/>
        <v>2762</v>
      </c>
      <c r="K179" s="198">
        <f t="shared" si="56"/>
        <v>1691</v>
      </c>
      <c r="L179" s="198">
        <f t="shared" si="56"/>
        <v>809</v>
      </c>
      <c r="M179" s="198">
        <f t="shared" si="56"/>
        <v>915</v>
      </c>
      <c r="N179" s="198">
        <f t="shared" si="56"/>
        <v>915</v>
      </c>
      <c r="O179" s="198">
        <f t="shared" si="56"/>
        <v>1418</v>
      </c>
      <c r="P179" s="198">
        <f t="shared" si="56"/>
        <v>3572</v>
      </c>
      <c r="Q179" s="198">
        <f t="shared" si="56"/>
        <v>2672</v>
      </c>
      <c r="R179" s="198">
        <f t="shared" si="56"/>
        <v>680</v>
      </c>
      <c r="S179" s="198">
        <f t="shared" si="56"/>
        <v>961</v>
      </c>
      <c r="T179" s="198">
        <f t="shared" si="56"/>
        <v>1189</v>
      </c>
      <c r="U179" s="198">
        <f t="shared" si="56"/>
        <v>648</v>
      </c>
      <c r="V179" s="198">
        <f t="shared" si="56"/>
        <v>520</v>
      </c>
      <c r="W179" s="198">
        <f t="shared" si="56"/>
        <v>3774</v>
      </c>
      <c r="X179" s="198">
        <f t="shared" si="56"/>
        <v>590</v>
      </c>
      <c r="Y179" s="198">
        <f t="shared" si="56"/>
        <v>1273</v>
      </c>
      <c r="Z179" s="198">
        <f t="shared" si="56"/>
        <v>644</v>
      </c>
      <c r="AA179" s="198">
        <f t="shared" si="56"/>
        <v>1112</v>
      </c>
      <c r="AB179" s="198">
        <f t="shared" si="56"/>
        <v>1782</v>
      </c>
    </row>
    <row r="180" spans="1:28" s="199" customFormat="1">
      <c r="A180" s="197"/>
      <c r="B180" s="197" t="s">
        <v>487</v>
      </c>
      <c r="C180" s="204">
        <f t="shared" ref="C180:C181" si="57">SUM(D180:AB180)</f>
        <v>43599</v>
      </c>
      <c r="D180" s="198">
        <f>D170+D172+D174+D176+D178</f>
        <v>6460</v>
      </c>
      <c r="E180" s="198">
        <f t="shared" ref="E180:AB180" si="58">E170+E172+E174+E176+E178</f>
        <v>2285</v>
      </c>
      <c r="F180" s="198">
        <f t="shared" si="58"/>
        <v>3049</v>
      </c>
      <c r="G180" s="198">
        <f t="shared" si="58"/>
        <v>705</v>
      </c>
      <c r="H180" s="198">
        <f t="shared" si="58"/>
        <v>721</v>
      </c>
      <c r="I180" s="198">
        <f t="shared" si="58"/>
        <v>619</v>
      </c>
      <c r="J180" s="198">
        <f t="shared" si="58"/>
        <v>2963</v>
      </c>
      <c r="K180" s="198">
        <f t="shared" si="58"/>
        <v>1783</v>
      </c>
      <c r="L180" s="198">
        <f t="shared" si="58"/>
        <v>860</v>
      </c>
      <c r="M180" s="198">
        <f t="shared" si="58"/>
        <v>985</v>
      </c>
      <c r="N180" s="198">
        <f t="shared" si="58"/>
        <v>919</v>
      </c>
      <c r="O180" s="198">
        <f t="shared" si="58"/>
        <v>1492</v>
      </c>
      <c r="P180" s="198">
        <f t="shared" si="58"/>
        <v>4185</v>
      </c>
      <c r="Q180" s="198">
        <f t="shared" si="58"/>
        <v>2898</v>
      </c>
      <c r="R180" s="198">
        <f t="shared" si="58"/>
        <v>656</v>
      </c>
      <c r="S180" s="198">
        <f t="shared" si="58"/>
        <v>950</v>
      </c>
      <c r="T180" s="198">
        <f t="shared" si="58"/>
        <v>1263</v>
      </c>
      <c r="U180" s="198">
        <f t="shared" si="58"/>
        <v>787</v>
      </c>
      <c r="V180" s="198">
        <f t="shared" si="58"/>
        <v>596</v>
      </c>
      <c r="W180" s="198">
        <f t="shared" si="58"/>
        <v>3972</v>
      </c>
      <c r="X180" s="198">
        <f t="shared" si="58"/>
        <v>613</v>
      </c>
      <c r="Y180" s="198">
        <f t="shared" si="58"/>
        <v>1301</v>
      </c>
      <c r="Z180" s="198">
        <f t="shared" si="58"/>
        <v>671</v>
      </c>
      <c r="AA180" s="198">
        <f t="shared" si="58"/>
        <v>1103</v>
      </c>
      <c r="AB180" s="198">
        <f t="shared" si="58"/>
        <v>1763</v>
      </c>
    </row>
    <row r="181" spans="1:28" s="199" customFormat="1">
      <c r="A181" s="197"/>
      <c r="B181" s="197" t="s">
        <v>290</v>
      </c>
      <c r="C181" s="204">
        <f t="shared" si="57"/>
        <v>83510</v>
      </c>
      <c r="D181" s="198">
        <f>D179+D180</f>
        <v>11697</v>
      </c>
      <c r="E181" s="198">
        <f t="shared" ref="E181:AB181" si="59">E179+E180</f>
        <v>4420</v>
      </c>
      <c r="F181" s="198">
        <f t="shared" si="59"/>
        <v>5827</v>
      </c>
      <c r="G181" s="198">
        <f t="shared" si="59"/>
        <v>1298</v>
      </c>
      <c r="H181" s="198">
        <f t="shared" si="59"/>
        <v>1374</v>
      </c>
      <c r="I181" s="198">
        <f t="shared" si="59"/>
        <v>1207</v>
      </c>
      <c r="J181" s="198">
        <f t="shared" si="59"/>
        <v>5725</v>
      </c>
      <c r="K181" s="198">
        <f t="shared" si="59"/>
        <v>3474</v>
      </c>
      <c r="L181" s="198">
        <f t="shared" si="59"/>
        <v>1669</v>
      </c>
      <c r="M181" s="198">
        <f t="shared" si="59"/>
        <v>1900</v>
      </c>
      <c r="N181" s="198">
        <f t="shared" si="59"/>
        <v>1834</v>
      </c>
      <c r="O181" s="198">
        <f t="shared" si="59"/>
        <v>2910</v>
      </c>
      <c r="P181" s="198">
        <f t="shared" si="59"/>
        <v>7757</v>
      </c>
      <c r="Q181" s="198">
        <f t="shared" si="59"/>
        <v>5570</v>
      </c>
      <c r="R181" s="198">
        <f t="shared" si="59"/>
        <v>1336</v>
      </c>
      <c r="S181" s="198">
        <f t="shared" si="59"/>
        <v>1911</v>
      </c>
      <c r="T181" s="198">
        <f t="shared" si="59"/>
        <v>2452</v>
      </c>
      <c r="U181" s="198">
        <f t="shared" si="59"/>
        <v>1435</v>
      </c>
      <c r="V181" s="198">
        <f t="shared" si="59"/>
        <v>1116</v>
      </c>
      <c r="W181" s="198">
        <f t="shared" si="59"/>
        <v>7746</v>
      </c>
      <c r="X181" s="198">
        <f t="shared" si="59"/>
        <v>1203</v>
      </c>
      <c r="Y181" s="198">
        <f t="shared" si="59"/>
        <v>2574</v>
      </c>
      <c r="Z181" s="198">
        <f t="shared" si="59"/>
        <v>1315</v>
      </c>
      <c r="AA181" s="198">
        <f t="shared" si="59"/>
        <v>2215</v>
      </c>
      <c r="AB181" s="198">
        <f t="shared" si="59"/>
        <v>3545</v>
      </c>
    </row>
    <row r="182" spans="1:28">
      <c r="A182" s="184" t="s">
        <v>291</v>
      </c>
      <c r="B182" s="184" t="s">
        <v>358</v>
      </c>
      <c r="C182" s="184"/>
      <c r="D182" s="185">
        <v>831</v>
      </c>
      <c r="E182" s="185">
        <v>379</v>
      </c>
      <c r="F182" s="185">
        <v>474</v>
      </c>
      <c r="G182" s="185">
        <v>103</v>
      </c>
      <c r="H182" s="185">
        <v>122</v>
      </c>
      <c r="I182" s="185">
        <v>97</v>
      </c>
      <c r="J182" s="185">
        <v>485</v>
      </c>
      <c r="K182" s="185">
        <v>276</v>
      </c>
      <c r="L182" s="185">
        <v>130</v>
      </c>
      <c r="M182" s="185">
        <v>152</v>
      </c>
      <c r="N182" s="185">
        <v>155</v>
      </c>
      <c r="O182" s="185">
        <v>260</v>
      </c>
      <c r="P182" s="185">
        <v>576</v>
      </c>
      <c r="Q182" s="185">
        <v>452</v>
      </c>
      <c r="R182" s="185">
        <v>110</v>
      </c>
      <c r="S182" s="185">
        <v>173</v>
      </c>
      <c r="T182" s="185">
        <v>196</v>
      </c>
      <c r="U182" s="185">
        <v>114</v>
      </c>
      <c r="V182" s="185">
        <v>105</v>
      </c>
      <c r="W182" s="185">
        <v>616</v>
      </c>
      <c r="X182" s="185">
        <v>100</v>
      </c>
      <c r="Y182" s="185">
        <v>213</v>
      </c>
      <c r="Z182" s="185">
        <v>103</v>
      </c>
      <c r="AA182" s="185">
        <v>193</v>
      </c>
      <c r="AB182" s="185">
        <v>333</v>
      </c>
    </row>
    <row r="183" spans="1:28">
      <c r="A183" s="184" t="s">
        <v>293</v>
      </c>
      <c r="B183" s="184" t="s">
        <v>358</v>
      </c>
      <c r="C183" s="184"/>
      <c r="D183" s="185">
        <v>1061</v>
      </c>
      <c r="E183" s="185">
        <v>436</v>
      </c>
      <c r="F183" s="185">
        <v>562</v>
      </c>
      <c r="G183" s="185">
        <v>122</v>
      </c>
      <c r="H183" s="185">
        <v>117</v>
      </c>
      <c r="I183" s="185">
        <v>110</v>
      </c>
      <c r="J183" s="185">
        <v>552</v>
      </c>
      <c r="K183" s="185">
        <v>284</v>
      </c>
      <c r="L183" s="185">
        <v>119</v>
      </c>
      <c r="M183" s="185">
        <v>171</v>
      </c>
      <c r="N183" s="185">
        <v>167</v>
      </c>
      <c r="O183" s="185">
        <v>270</v>
      </c>
      <c r="P183" s="185">
        <v>653</v>
      </c>
      <c r="Q183" s="185">
        <v>468</v>
      </c>
      <c r="R183" s="185">
        <v>120</v>
      </c>
      <c r="S183" s="185">
        <v>172</v>
      </c>
      <c r="T183" s="185">
        <v>229</v>
      </c>
      <c r="U183" s="185">
        <v>144</v>
      </c>
      <c r="V183" s="185">
        <v>109</v>
      </c>
      <c r="W183" s="185">
        <v>760</v>
      </c>
      <c r="X183" s="185">
        <v>125</v>
      </c>
      <c r="Y183" s="185">
        <v>237</v>
      </c>
      <c r="Z183" s="185">
        <v>120</v>
      </c>
      <c r="AA183" s="185">
        <v>192</v>
      </c>
      <c r="AB183" s="185">
        <v>289</v>
      </c>
    </row>
    <row r="184" spans="1:28">
      <c r="A184" s="184" t="s">
        <v>291</v>
      </c>
      <c r="B184" s="184" t="s">
        <v>359</v>
      </c>
      <c r="C184" s="184"/>
      <c r="D184" s="185">
        <v>813</v>
      </c>
      <c r="E184" s="185">
        <v>359</v>
      </c>
      <c r="F184" s="185">
        <v>449</v>
      </c>
      <c r="G184" s="185">
        <v>124</v>
      </c>
      <c r="H184" s="185">
        <v>120</v>
      </c>
      <c r="I184" s="185">
        <v>110</v>
      </c>
      <c r="J184" s="185">
        <v>494</v>
      </c>
      <c r="K184" s="185">
        <v>248</v>
      </c>
      <c r="L184" s="185">
        <v>137</v>
      </c>
      <c r="M184" s="185">
        <v>146</v>
      </c>
      <c r="N184" s="185">
        <v>164</v>
      </c>
      <c r="O184" s="185">
        <v>234</v>
      </c>
      <c r="P184" s="185">
        <v>532</v>
      </c>
      <c r="Q184" s="185">
        <v>469</v>
      </c>
      <c r="R184" s="185">
        <v>127</v>
      </c>
      <c r="S184" s="185">
        <v>164</v>
      </c>
      <c r="T184" s="185">
        <v>212</v>
      </c>
      <c r="U184" s="185">
        <v>124</v>
      </c>
      <c r="V184" s="185">
        <v>92</v>
      </c>
      <c r="W184" s="185">
        <v>628</v>
      </c>
      <c r="X184" s="185">
        <v>105</v>
      </c>
      <c r="Y184" s="185">
        <v>205</v>
      </c>
      <c r="Z184" s="185">
        <v>91</v>
      </c>
      <c r="AA184" s="185">
        <v>189</v>
      </c>
      <c r="AB184" s="185">
        <v>312</v>
      </c>
    </row>
    <row r="185" spans="1:28">
      <c r="A185" s="184" t="s">
        <v>293</v>
      </c>
      <c r="B185" s="184" t="s">
        <v>359</v>
      </c>
      <c r="C185" s="184"/>
      <c r="D185" s="185">
        <v>1025</v>
      </c>
      <c r="E185" s="185">
        <v>399</v>
      </c>
      <c r="F185" s="185">
        <v>512</v>
      </c>
      <c r="G185" s="185">
        <v>102</v>
      </c>
      <c r="H185" s="185">
        <v>129</v>
      </c>
      <c r="I185" s="185">
        <v>140</v>
      </c>
      <c r="J185" s="185">
        <v>495</v>
      </c>
      <c r="K185" s="185">
        <v>278</v>
      </c>
      <c r="L185" s="185">
        <v>133</v>
      </c>
      <c r="M185" s="185">
        <v>157</v>
      </c>
      <c r="N185" s="185">
        <v>126</v>
      </c>
      <c r="O185" s="185">
        <v>277</v>
      </c>
      <c r="P185" s="185">
        <v>703</v>
      </c>
      <c r="Q185" s="185">
        <v>495</v>
      </c>
      <c r="R185" s="185">
        <v>129</v>
      </c>
      <c r="S185" s="185">
        <v>169</v>
      </c>
      <c r="T185" s="185">
        <v>253</v>
      </c>
      <c r="U185" s="185">
        <v>123</v>
      </c>
      <c r="V185" s="185">
        <v>99</v>
      </c>
      <c r="W185" s="185">
        <v>665</v>
      </c>
      <c r="X185" s="185">
        <v>100</v>
      </c>
      <c r="Y185" s="185">
        <v>212</v>
      </c>
      <c r="Z185" s="185">
        <v>104</v>
      </c>
      <c r="AA185" s="185">
        <v>179</v>
      </c>
      <c r="AB185" s="185">
        <v>329</v>
      </c>
    </row>
    <row r="186" spans="1:28">
      <c r="A186" s="184" t="s">
        <v>291</v>
      </c>
      <c r="B186" s="184" t="s">
        <v>360</v>
      </c>
      <c r="C186" s="184"/>
      <c r="D186" s="185">
        <v>786</v>
      </c>
      <c r="E186" s="185">
        <v>341</v>
      </c>
      <c r="F186" s="185">
        <v>448</v>
      </c>
      <c r="G186" s="185">
        <v>107</v>
      </c>
      <c r="H186" s="185">
        <v>113</v>
      </c>
      <c r="I186" s="185">
        <v>99</v>
      </c>
      <c r="J186" s="185">
        <v>475</v>
      </c>
      <c r="K186" s="185">
        <v>300</v>
      </c>
      <c r="L186" s="185">
        <v>130</v>
      </c>
      <c r="M186" s="185">
        <v>166</v>
      </c>
      <c r="N186" s="185">
        <v>155</v>
      </c>
      <c r="O186" s="185">
        <v>198</v>
      </c>
      <c r="P186" s="185">
        <v>523</v>
      </c>
      <c r="Q186" s="185">
        <v>485</v>
      </c>
      <c r="R186" s="185">
        <v>120</v>
      </c>
      <c r="S186" s="185">
        <v>165</v>
      </c>
      <c r="T186" s="185">
        <v>163</v>
      </c>
      <c r="U186" s="185">
        <v>111</v>
      </c>
      <c r="V186" s="185">
        <v>72</v>
      </c>
      <c r="W186" s="185">
        <v>611</v>
      </c>
      <c r="X186" s="185">
        <v>100</v>
      </c>
      <c r="Y186" s="185">
        <v>189</v>
      </c>
      <c r="Z186" s="185">
        <v>93</v>
      </c>
      <c r="AA186" s="185">
        <v>151</v>
      </c>
      <c r="AB186" s="185">
        <v>282</v>
      </c>
    </row>
    <row r="187" spans="1:28">
      <c r="A187" s="184" t="s">
        <v>293</v>
      </c>
      <c r="B187" s="184" t="s">
        <v>360</v>
      </c>
      <c r="C187" s="184"/>
      <c r="D187" s="185">
        <v>946</v>
      </c>
      <c r="E187" s="185">
        <v>417</v>
      </c>
      <c r="F187" s="185">
        <v>517</v>
      </c>
      <c r="G187" s="185">
        <v>105</v>
      </c>
      <c r="H187" s="185">
        <v>148</v>
      </c>
      <c r="I187" s="185">
        <v>126</v>
      </c>
      <c r="J187" s="185">
        <v>505</v>
      </c>
      <c r="K187" s="185">
        <v>296</v>
      </c>
      <c r="L187" s="185">
        <v>124</v>
      </c>
      <c r="M187" s="185">
        <v>150</v>
      </c>
      <c r="N187" s="185">
        <v>157</v>
      </c>
      <c r="O187" s="185">
        <v>264</v>
      </c>
      <c r="P187" s="185">
        <v>632</v>
      </c>
      <c r="Q187" s="185">
        <v>540</v>
      </c>
      <c r="R187" s="185">
        <v>121</v>
      </c>
      <c r="S187" s="185">
        <v>180</v>
      </c>
      <c r="T187" s="185">
        <v>218</v>
      </c>
      <c r="U187" s="185">
        <v>115</v>
      </c>
      <c r="V187" s="185">
        <v>88</v>
      </c>
      <c r="W187" s="185">
        <v>701</v>
      </c>
      <c r="X187" s="185">
        <v>97</v>
      </c>
      <c r="Y187" s="185">
        <v>190</v>
      </c>
      <c r="Z187" s="185">
        <v>113</v>
      </c>
      <c r="AA187" s="185">
        <v>188</v>
      </c>
      <c r="AB187" s="185">
        <v>320</v>
      </c>
    </row>
    <row r="188" spans="1:28">
      <c r="A188" s="184" t="s">
        <v>291</v>
      </c>
      <c r="B188" s="184" t="s">
        <v>361</v>
      </c>
      <c r="C188" s="184"/>
      <c r="D188" s="185">
        <v>801</v>
      </c>
      <c r="E188" s="185">
        <v>332</v>
      </c>
      <c r="F188" s="185">
        <v>413</v>
      </c>
      <c r="G188" s="185">
        <v>112</v>
      </c>
      <c r="H188" s="185">
        <v>95</v>
      </c>
      <c r="I188" s="185">
        <v>108</v>
      </c>
      <c r="J188" s="185">
        <v>436</v>
      </c>
      <c r="K188" s="185">
        <v>238</v>
      </c>
      <c r="L188" s="185">
        <v>142</v>
      </c>
      <c r="M188" s="185">
        <v>135</v>
      </c>
      <c r="N188" s="185">
        <v>156</v>
      </c>
      <c r="O188" s="185">
        <v>250</v>
      </c>
      <c r="P188" s="185">
        <v>540</v>
      </c>
      <c r="Q188" s="185">
        <v>429</v>
      </c>
      <c r="R188" s="185">
        <v>88</v>
      </c>
      <c r="S188" s="185">
        <v>162</v>
      </c>
      <c r="T188" s="185">
        <v>179</v>
      </c>
      <c r="U188" s="185">
        <v>107</v>
      </c>
      <c r="V188" s="185">
        <v>98</v>
      </c>
      <c r="W188" s="185">
        <v>594</v>
      </c>
      <c r="X188" s="185">
        <v>86</v>
      </c>
      <c r="Y188" s="185">
        <v>184</v>
      </c>
      <c r="Z188" s="185">
        <v>104</v>
      </c>
      <c r="AA188" s="185">
        <v>184</v>
      </c>
      <c r="AB188" s="185">
        <v>263</v>
      </c>
    </row>
    <row r="189" spans="1:28">
      <c r="A189" s="184" t="s">
        <v>293</v>
      </c>
      <c r="B189" s="184" t="s">
        <v>361</v>
      </c>
      <c r="C189" s="184"/>
      <c r="D189" s="185">
        <v>972</v>
      </c>
      <c r="E189" s="185">
        <v>370</v>
      </c>
      <c r="F189" s="185">
        <v>503</v>
      </c>
      <c r="G189" s="185">
        <v>117</v>
      </c>
      <c r="H189" s="185">
        <v>147</v>
      </c>
      <c r="I189" s="185">
        <v>95</v>
      </c>
      <c r="J189" s="185">
        <v>468</v>
      </c>
      <c r="K189" s="185">
        <v>275</v>
      </c>
      <c r="L189" s="185">
        <v>132</v>
      </c>
      <c r="M189" s="185">
        <v>147</v>
      </c>
      <c r="N189" s="185">
        <v>156</v>
      </c>
      <c r="O189" s="185">
        <v>275</v>
      </c>
      <c r="P189" s="185">
        <v>634</v>
      </c>
      <c r="Q189" s="185">
        <v>468</v>
      </c>
      <c r="R189" s="185">
        <v>126</v>
      </c>
      <c r="S189" s="185">
        <v>173</v>
      </c>
      <c r="T189" s="185">
        <v>208</v>
      </c>
      <c r="U189" s="185">
        <v>100</v>
      </c>
      <c r="V189" s="185">
        <v>104</v>
      </c>
      <c r="W189" s="185">
        <v>635</v>
      </c>
      <c r="X189" s="185">
        <v>91</v>
      </c>
      <c r="Y189" s="185">
        <v>205</v>
      </c>
      <c r="Z189" s="185">
        <v>105</v>
      </c>
      <c r="AA189" s="185">
        <v>181</v>
      </c>
      <c r="AB189" s="185">
        <v>306</v>
      </c>
    </row>
    <row r="190" spans="1:28">
      <c r="A190" s="184" t="s">
        <v>291</v>
      </c>
      <c r="B190" s="184" t="s">
        <v>362</v>
      </c>
      <c r="C190" s="184"/>
      <c r="D190" s="185">
        <v>681</v>
      </c>
      <c r="E190" s="185">
        <v>284</v>
      </c>
      <c r="F190" s="185">
        <v>408</v>
      </c>
      <c r="G190" s="185">
        <v>74</v>
      </c>
      <c r="H190" s="185">
        <v>116</v>
      </c>
      <c r="I190" s="185">
        <v>97</v>
      </c>
      <c r="J190" s="185">
        <v>452</v>
      </c>
      <c r="K190" s="185">
        <v>211</v>
      </c>
      <c r="L190" s="185">
        <v>120</v>
      </c>
      <c r="M190" s="185">
        <v>131</v>
      </c>
      <c r="N190" s="185">
        <v>151</v>
      </c>
      <c r="O190" s="185">
        <v>237</v>
      </c>
      <c r="P190" s="185">
        <v>521</v>
      </c>
      <c r="Q190" s="185">
        <v>457</v>
      </c>
      <c r="R190" s="185">
        <v>100</v>
      </c>
      <c r="S190" s="185">
        <v>179</v>
      </c>
      <c r="T190" s="185">
        <v>170</v>
      </c>
      <c r="U190" s="185">
        <v>95</v>
      </c>
      <c r="V190" s="185">
        <v>61</v>
      </c>
      <c r="W190" s="185">
        <v>532</v>
      </c>
      <c r="X190" s="185">
        <v>81</v>
      </c>
      <c r="Y190" s="185">
        <v>182</v>
      </c>
      <c r="Z190" s="185">
        <v>104</v>
      </c>
      <c r="AA190" s="185">
        <v>144</v>
      </c>
      <c r="AB190" s="185">
        <v>240</v>
      </c>
    </row>
    <row r="191" spans="1:28">
      <c r="A191" s="184" t="s">
        <v>293</v>
      </c>
      <c r="B191" s="184" t="s">
        <v>362</v>
      </c>
      <c r="C191" s="184"/>
      <c r="D191" s="185">
        <v>943</v>
      </c>
      <c r="E191" s="185">
        <v>319</v>
      </c>
      <c r="F191" s="185">
        <v>484</v>
      </c>
      <c r="G191" s="185">
        <v>102</v>
      </c>
      <c r="H191" s="185">
        <v>114</v>
      </c>
      <c r="I191" s="185">
        <v>90</v>
      </c>
      <c r="J191" s="185">
        <v>536</v>
      </c>
      <c r="K191" s="185">
        <v>281</v>
      </c>
      <c r="L191" s="185">
        <v>120</v>
      </c>
      <c r="M191" s="185">
        <v>156</v>
      </c>
      <c r="N191" s="185">
        <v>167</v>
      </c>
      <c r="O191" s="185">
        <v>236</v>
      </c>
      <c r="P191" s="185">
        <v>575</v>
      </c>
      <c r="Q191" s="185">
        <v>511</v>
      </c>
      <c r="R191" s="185">
        <v>97</v>
      </c>
      <c r="S191" s="185">
        <v>148</v>
      </c>
      <c r="T191" s="185">
        <v>194</v>
      </c>
      <c r="U191" s="185">
        <v>105</v>
      </c>
      <c r="V191" s="185">
        <v>80</v>
      </c>
      <c r="W191" s="185">
        <v>598</v>
      </c>
      <c r="X191" s="185">
        <v>103</v>
      </c>
      <c r="Y191" s="185">
        <v>174</v>
      </c>
      <c r="Z191" s="185">
        <v>115</v>
      </c>
      <c r="AA191" s="185">
        <v>166</v>
      </c>
      <c r="AB191" s="185">
        <v>301</v>
      </c>
    </row>
    <row r="192" spans="1:28" s="199" customFormat="1">
      <c r="A192" s="197"/>
      <c r="B192" s="197" t="s">
        <v>488</v>
      </c>
      <c r="C192" s="204">
        <f>SUM(D192:AB192)</f>
        <v>31843</v>
      </c>
      <c r="D192" s="198">
        <f>D182+D184+D186+D188+D190</f>
        <v>3912</v>
      </c>
      <c r="E192" s="198">
        <f t="shared" ref="E192:AB192" si="60">E182+E184+E186+E188+E190</f>
        <v>1695</v>
      </c>
      <c r="F192" s="198">
        <f t="shared" si="60"/>
        <v>2192</v>
      </c>
      <c r="G192" s="198">
        <f t="shared" si="60"/>
        <v>520</v>
      </c>
      <c r="H192" s="198">
        <f t="shared" si="60"/>
        <v>566</v>
      </c>
      <c r="I192" s="198">
        <f t="shared" si="60"/>
        <v>511</v>
      </c>
      <c r="J192" s="198">
        <f t="shared" si="60"/>
        <v>2342</v>
      </c>
      <c r="K192" s="198">
        <f t="shared" si="60"/>
        <v>1273</v>
      </c>
      <c r="L192" s="198">
        <f t="shared" si="60"/>
        <v>659</v>
      </c>
      <c r="M192" s="198">
        <f t="shared" si="60"/>
        <v>730</v>
      </c>
      <c r="N192" s="198">
        <f t="shared" si="60"/>
        <v>781</v>
      </c>
      <c r="O192" s="198">
        <f t="shared" si="60"/>
        <v>1179</v>
      </c>
      <c r="P192" s="198">
        <f t="shared" si="60"/>
        <v>2692</v>
      </c>
      <c r="Q192" s="198">
        <f t="shared" si="60"/>
        <v>2292</v>
      </c>
      <c r="R192" s="198">
        <f t="shared" si="60"/>
        <v>545</v>
      </c>
      <c r="S192" s="198">
        <f t="shared" si="60"/>
        <v>843</v>
      </c>
      <c r="T192" s="198">
        <f t="shared" si="60"/>
        <v>920</v>
      </c>
      <c r="U192" s="198">
        <f t="shared" si="60"/>
        <v>551</v>
      </c>
      <c r="V192" s="198">
        <f t="shared" si="60"/>
        <v>428</v>
      </c>
      <c r="W192" s="198">
        <f t="shared" si="60"/>
        <v>2981</v>
      </c>
      <c r="X192" s="198">
        <f t="shared" si="60"/>
        <v>472</v>
      </c>
      <c r="Y192" s="198">
        <f t="shared" si="60"/>
        <v>973</v>
      </c>
      <c r="Z192" s="198">
        <f t="shared" si="60"/>
        <v>495</v>
      </c>
      <c r="AA192" s="198">
        <f t="shared" si="60"/>
        <v>861</v>
      </c>
      <c r="AB192" s="198">
        <f t="shared" si="60"/>
        <v>1430</v>
      </c>
    </row>
    <row r="193" spans="1:28" s="199" customFormat="1">
      <c r="A193" s="197"/>
      <c r="B193" s="197" t="s">
        <v>489</v>
      </c>
      <c r="C193" s="204">
        <f t="shared" ref="C193:C194" si="61">SUM(D193:AB193)</f>
        <v>35888</v>
      </c>
      <c r="D193" s="198">
        <f>D183+D185+D187+D189+D191</f>
        <v>4947</v>
      </c>
      <c r="E193" s="198">
        <f t="shared" ref="E193:AB193" si="62">E183+E185+E187+E189+E191</f>
        <v>1941</v>
      </c>
      <c r="F193" s="198">
        <f t="shared" si="62"/>
        <v>2578</v>
      </c>
      <c r="G193" s="198">
        <f t="shared" si="62"/>
        <v>548</v>
      </c>
      <c r="H193" s="198">
        <f t="shared" si="62"/>
        <v>655</v>
      </c>
      <c r="I193" s="198">
        <f t="shared" si="62"/>
        <v>561</v>
      </c>
      <c r="J193" s="198">
        <f t="shared" si="62"/>
        <v>2556</v>
      </c>
      <c r="K193" s="198">
        <f t="shared" si="62"/>
        <v>1414</v>
      </c>
      <c r="L193" s="198">
        <f t="shared" si="62"/>
        <v>628</v>
      </c>
      <c r="M193" s="198">
        <f t="shared" si="62"/>
        <v>781</v>
      </c>
      <c r="N193" s="198">
        <f t="shared" si="62"/>
        <v>773</v>
      </c>
      <c r="O193" s="198">
        <f t="shared" si="62"/>
        <v>1322</v>
      </c>
      <c r="P193" s="198">
        <f t="shared" si="62"/>
        <v>3197</v>
      </c>
      <c r="Q193" s="198">
        <f t="shared" si="62"/>
        <v>2482</v>
      </c>
      <c r="R193" s="198">
        <f t="shared" si="62"/>
        <v>593</v>
      </c>
      <c r="S193" s="198">
        <f t="shared" si="62"/>
        <v>842</v>
      </c>
      <c r="T193" s="198">
        <f t="shared" si="62"/>
        <v>1102</v>
      </c>
      <c r="U193" s="198">
        <f t="shared" si="62"/>
        <v>587</v>
      </c>
      <c r="V193" s="198">
        <f t="shared" si="62"/>
        <v>480</v>
      </c>
      <c r="W193" s="198">
        <f t="shared" si="62"/>
        <v>3359</v>
      </c>
      <c r="X193" s="198">
        <f t="shared" si="62"/>
        <v>516</v>
      </c>
      <c r="Y193" s="198">
        <f t="shared" si="62"/>
        <v>1018</v>
      </c>
      <c r="Z193" s="198">
        <f t="shared" si="62"/>
        <v>557</v>
      </c>
      <c r="AA193" s="198">
        <f t="shared" si="62"/>
        <v>906</v>
      </c>
      <c r="AB193" s="198">
        <f t="shared" si="62"/>
        <v>1545</v>
      </c>
    </row>
    <row r="194" spans="1:28" s="199" customFormat="1">
      <c r="A194" s="197"/>
      <c r="B194" s="197" t="s">
        <v>290</v>
      </c>
      <c r="C194" s="204">
        <f t="shared" si="61"/>
        <v>67731</v>
      </c>
      <c r="D194" s="198">
        <f>D192+D193</f>
        <v>8859</v>
      </c>
      <c r="E194" s="198">
        <f t="shared" ref="E194:AB194" si="63">E192+E193</f>
        <v>3636</v>
      </c>
      <c r="F194" s="198">
        <f t="shared" si="63"/>
        <v>4770</v>
      </c>
      <c r="G194" s="198">
        <f t="shared" si="63"/>
        <v>1068</v>
      </c>
      <c r="H194" s="198">
        <f t="shared" si="63"/>
        <v>1221</v>
      </c>
      <c r="I194" s="198">
        <f t="shared" si="63"/>
        <v>1072</v>
      </c>
      <c r="J194" s="198">
        <f t="shared" si="63"/>
        <v>4898</v>
      </c>
      <c r="K194" s="198">
        <f t="shared" si="63"/>
        <v>2687</v>
      </c>
      <c r="L194" s="198">
        <f t="shared" si="63"/>
        <v>1287</v>
      </c>
      <c r="M194" s="198">
        <f t="shared" si="63"/>
        <v>1511</v>
      </c>
      <c r="N194" s="198">
        <f t="shared" si="63"/>
        <v>1554</v>
      </c>
      <c r="O194" s="198">
        <f t="shared" si="63"/>
        <v>2501</v>
      </c>
      <c r="P194" s="198">
        <f t="shared" si="63"/>
        <v>5889</v>
      </c>
      <c r="Q194" s="198">
        <f t="shared" si="63"/>
        <v>4774</v>
      </c>
      <c r="R194" s="198">
        <f t="shared" si="63"/>
        <v>1138</v>
      </c>
      <c r="S194" s="198">
        <f t="shared" si="63"/>
        <v>1685</v>
      </c>
      <c r="T194" s="198">
        <f t="shared" si="63"/>
        <v>2022</v>
      </c>
      <c r="U194" s="198">
        <f t="shared" si="63"/>
        <v>1138</v>
      </c>
      <c r="V194" s="198">
        <f t="shared" si="63"/>
        <v>908</v>
      </c>
      <c r="W194" s="198">
        <f t="shared" si="63"/>
        <v>6340</v>
      </c>
      <c r="X194" s="198">
        <f t="shared" si="63"/>
        <v>988</v>
      </c>
      <c r="Y194" s="198">
        <f t="shared" si="63"/>
        <v>1991</v>
      </c>
      <c r="Z194" s="198">
        <f t="shared" si="63"/>
        <v>1052</v>
      </c>
      <c r="AA194" s="198">
        <f t="shared" si="63"/>
        <v>1767</v>
      </c>
      <c r="AB194" s="198">
        <f t="shared" si="63"/>
        <v>2975</v>
      </c>
    </row>
    <row r="195" spans="1:28">
      <c r="A195" s="184" t="s">
        <v>291</v>
      </c>
      <c r="B195" s="184" t="s">
        <v>363</v>
      </c>
      <c r="C195" s="184"/>
      <c r="D195" s="185">
        <v>636</v>
      </c>
      <c r="E195" s="185">
        <v>270</v>
      </c>
      <c r="F195" s="185">
        <v>389</v>
      </c>
      <c r="G195" s="185">
        <v>96</v>
      </c>
      <c r="H195" s="185">
        <v>88</v>
      </c>
      <c r="I195" s="185">
        <v>75</v>
      </c>
      <c r="J195" s="185">
        <v>398</v>
      </c>
      <c r="K195" s="185">
        <v>225</v>
      </c>
      <c r="L195" s="185">
        <v>111</v>
      </c>
      <c r="M195" s="185">
        <v>145</v>
      </c>
      <c r="N195" s="185">
        <v>124</v>
      </c>
      <c r="O195" s="185">
        <v>193</v>
      </c>
      <c r="P195" s="185">
        <v>481</v>
      </c>
      <c r="Q195" s="185">
        <v>415</v>
      </c>
      <c r="R195" s="185">
        <v>93</v>
      </c>
      <c r="S195" s="185">
        <v>136</v>
      </c>
      <c r="T195" s="185">
        <v>150</v>
      </c>
      <c r="U195" s="185">
        <v>71</v>
      </c>
      <c r="V195" s="185">
        <v>75</v>
      </c>
      <c r="W195" s="185">
        <v>497</v>
      </c>
      <c r="X195" s="185">
        <v>75</v>
      </c>
      <c r="Y195" s="185">
        <v>167</v>
      </c>
      <c r="Z195" s="185">
        <v>94</v>
      </c>
      <c r="AA195" s="185">
        <v>132</v>
      </c>
      <c r="AB195" s="185">
        <v>250</v>
      </c>
    </row>
    <row r="196" spans="1:28">
      <c r="A196" s="184" t="s">
        <v>293</v>
      </c>
      <c r="B196" s="184" t="s">
        <v>363</v>
      </c>
      <c r="C196" s="184"/>
      <c r="D196" s="185">
        <v>902</v>
      </c>
      <c r="E196" s="185">
        <v>306</v>
      </c>
      <c r="F196" s="185">
        <v>461</v>
      </c>
      <c r="G196" s="185">
        <v>99</v>
      </c>
      <c r="H196" s="185">
        <v>108</v>
      </c>
      <c r="I196" s="185">
        <v>84</v>
      </c>
      <c r="J196" s="185">
        <v>536</v>
      </c>
      <c r="K196" s="185">
        <v>275</v>
      </c>
      <c r="L196" s="185">
        <v>132</v>
      </c>
      <c r="M196" s="185">
        <v>140</v>
      </c>
      <c r="N196" s="185">
        <v>110</v>
      </c>
      <c r="O196" s="185">
        <v>194</v>
      </c>
      <c r="P196" s="185">
        <v>566</v>
      </c>
      <c r="Q196" s="185">
        <v>484</v>
      </c>
      <c r="R196" s="185">
        <v>84</v>
      </c>
      <c r="S196" s="185">
        <v>160</v>
      </c>
      <c r="T196" s="185">
        <v>203</v>
      </c>
      <c r="U196" s="185">
        <v>105</v>
      </c>
      <c r="V196" s="185">
        <v>72</v>
      </c>
      <c r="W196" s="185">
        <v>531</v>
      </c>
      <c r="X196" s="185">
        <v>71</v>
      </c>
      <c r="Y196" s="185">
        <v>184</v>
      </c>
      <c r="Z196" s="185">
        <v>97</v>
      </c>
      <c r="AA196" s="185">
        <v>152</v>
      </c>
      <c r="AB196" s="185">
        <v>271</v>
      </c>
    </row>
    <row r="197" spans="1:28">
      <c r="A197" s="184" t="s">
        <v>291</v>
      </c>
      <c r="B197" s="184" t="s">
        <v>364</v>
      </c>
      <c r="C197" s="184"/>
      <c r="D197" s="185">
        <v>600</v>
      </c>
      <c r="E197" s="185">
        <v>248</v>
      </c>
      <c r="F197" s="185">
        <v>351</v>
      </c>
      <c r="G197" s="185">
        <v>67</v>
      </c>
      <c r="H197" s="185">
        <v>96</v>
      </c>
      <c r="I197" s="185">
        <v>59</v>
      </c>
      <c r="J197" s="185">
        <v>320</v>
      </c>
      <c r="K197" s="185">
        <v>174</v>
      </c>
      <c r="L197" s="185">
        <v>73</v>
      </c>
      <c r="M197" s="185">
        <v>103</v>
      </c>
      <c r="N197" s="185">
        <v>73</v>
      </c>
      <c r="O197" s="185">
        <v>167</v>
      </c>
      <c r="P197" s="185">
        <v>392</v>
      </c>
      <c r="Q197" s="185">
        <v>408</v>
      </c>
      <c r="R197" s="185">
        <v>83</v>
      </c>
      <c r="S197" s="185">
        <v>141</v>
      </c>
      <c r="T197" s="185">
        <v>130</v>
      </c>
      <c r="U197" s="185">
        <v>65</v>
      </c>
      <c r="V197" s="185">
        <v>68</v>
      </c>
      <c r="W197" s="185">
        <v>404</v>
      </c>
      <c r="X197" s="185">
        <v>76</v>
      </c>
      <c r="Y197" s="185">
        <v>134</v>
      </c>
      <c r="Z197" s="185">
        <v>59</v>
      </c>
      <c r="AA197" s="185">
        <v>118</v>
      </c>
      <c r="AB197" s="185">
        <v>230</v>
      </c>
    </row>
    <row r="198" spans="1:28">
      <c r="A198" s="184" t="s">
        <v>293</v>
      </c>
      <c r="B198" s="184" t="s">
        <v>364</v>
      </c>
      <c r="C198" s="184"/>
      <c r="D198" s="185">
        <v>738</v>
      </c>
      <c r="E198" s="185">
        <v>283</v>
      </c>
      <c r="F198" s="185">
        <v>411</v>
      </c>
      <c r="G198" s="185">
        <v>75</v>
      </c>
      <c r="H198" s="185">
        <v>79</v>
      </c>
      <c r="I198" s="185">
        <v>79</v>
      </c>
      <c r="J198" s="185">
        <v>390</v>
      </c>
      <c r="K198" s="185">
        <v>218</v>
      </c>
      <c r="L198" s="185">
        <v>116</v>
      </c>
      <c r="M198" s="185">
        <v>106</v>
      </c>
      <c r="N198" s="185">
        <v>121</v>
      </c>
      <c r="O198" s="185">
        <v>188</v>
      </c>
      <c r="P198" s="185">
        <v>489</v>
      </c>
      <c r="Q198" s="185">
        <v>400</v>
      </c>
      <c r="R198" s="185">
        <v>84</v>
      </c>
      <c r="S198" s="185">
        <v>140</v>
      </c>
      <c r="T198" s="185">
        <v>147</v>
      </c>
      <c r="U198" s="185">
        <v>97</v>
      </c>
      <c r="V198" s="185">
        <v>57</v>
      </c>
      <c r="W198" s="185">
        <v>517</v>
      </c>
      <c r="X198" s="185">
        <v>71</v>
      </c>
      <c r="Y198" s="185">
        <v>126</v>
      </c>
      <c r="Z198" s="185">
        <v>66</v>
      </c>
      <c r="AA198" s="185">
        <v>110</v>
      </c>
      <c r="AB198" s="185">
        <v>201</v>
      </c>
    </row>
    <row r="199" spans="1:28">
      <c r="A199" s="184" t="s">
        <v>291</v>
      </c>
      <c r="B199" s="184" t="s">
        <v>365</v>
      </c>
      <c r="C199" s="184"/>
      <c r="D199" s="185">
        <v>507</v>
      </c>
      <c r="E199" s="185">
        <v>230</v>
      </c>
      <c r="F199" s="185">
        <v>272</v>
      </c>
      <c r="G199" s="185">
        <v>68</v>
      </c>
      <c r="H199" s="185">
        <v>77</v>
      </c>
      <c r="I199" s="185">
        <v>64</v>
      </c>
      <c r="J199" s="185">
        <v>254</v>
      </c>
      <c r="K199" s="185">
        <v>197</v>
      </c>
      <c r="L199" s="185">
        <v>79</v>
      </c>
      <c r="M199" s="185">
        <v>91</v>
      </c>
      <c r="N199" s="185">
        <v>77</v>
      </c>
      <c r="O199" s="185">
        <v>149</v>
      </c>
      <c r="P199" s="185">
        <v>357</v>
      </c>
      <c r="Q199" s="185">
        <v>292</v>
      </c>
      <c r="R199" s="185">
        <v>86</v>
      </c>
      <c r="S199" s="185">
        <v>102</v>
      </c>
      <c r="T199" s="185">
        <v>88</v>
      </c>
      <c r="U199" s="185">
        <v>77</v>
      </c>
      <c r="V199" s="185">
        <v>42</v>
      </c>
      <c r="W199" s="185">
        <v>372</v>
      </c>
      <c r="X199" s="185">
        <v>57</v>
      </c>
      <c r="Y199" s="185">
        <v>108</v>
      </c>
      <c r="Z199" s="185">
        <v>67</v>
      </c>
      <c r="AA199" s="185">
        <v>116</v>
      </c>
      <c r="AB199" s="185">
        <v>173</v>
      </c>
    </row>
    <row r="200" spans="1:28">
      <c r="A200" s="184" t="s">
        <v>293</v>
      </c>
      <c r="B200" s="184" t="s">
        <v>365</v>
      </c>
      <c r="C200" s="184"/>
      <c r="D200" s="185">
        <v>699</v>
      </c>
      <c r="E200" s="185">
        <v>276</v>
      </c>
      <c r="F200" s="185">
        <v>370</v>
      </c>
      <c r="G200" s="185">
        <v>89</v>
      </c>
      <c r="H200" s="185">
        <v>108</v>
      </c>
      <c r="I200" s="185">
        <v>68</v>
      </c>
      <c r="J200" s="185">
        <v>334</v>
      </c>
      <c r="K200" s="185">
        <v>178</v>
      </c>
      <c r="L200" s="185">
        <v>107</v>
      </c>
      <c r="M200" s="185">
        <v>92</v>
      </c>
      <c r="N200" s="185">
        <v>90</v>
      </c>
      <c r="O200" s="185">
        <v>153</v>
      </c>
      <c r="P200" s="185">
        <v>411</v>
      </c>
      <c r="Q200" s="185">
        <v>333</v>
      </c>
      <c r="R200" s="185">
        <v>66</v>
      </c>
      <c r="S200" s="185">
        <v>112</v>
      </c>
      <c r="T200" s="185">
        <v>128</v>
      </c>
      <c r="U200" s="185">
        <v>67</v>
      </c>
      <c r="V200" s="185">
        <v>54</v>
      </c>
      <c r="W200" s="185">
        <v>373</v>
      </c>
      <c r="X200" s="185">
        <v>65</v>
      </c>
      <c r="Y200" s="185">
        <v>119</v>
      </c>
      <c r="Z200" s="185">
        <v>64</v>
      </c>
      <c r="AA200" s="185">
        <v>120</v>
      </c>
      <c r="AB200" s="185">
        <v>170</v>
      </c>
    </row>
    <row r="201" spans="1:28">
      <c r="A201" s="184" t="s">
        <v>291</v>
      </c>
      <c r="B201" s="184" t="s">
        <v>366</v>
      </c>
      <c r="C201" s="184"/>
      <c r="D201" s="185">
        <v>473</v>
      </c>
      <c r="E201" s="185">
        <v>227</v>
      </c>
      <c r="F201" s="185">
        <v>304</v>
      </c>
      <c r="G201" s="185">
        <v>40</v>
      </c>
      <c r="H201" s="185">
        <v>47</v>
      </c>
      <c r="I201" s="185">
        <v>60</v>
      </c>
      <c r="J201" s="185">
        <v>256</v>
      </c>
      <c r="K201" s="185">
        <v>139</v>
      </c>
      <c r="L201" s="185">
        <v>70</v>
      </c>
      <c r="M201" s="185">
        <v>73</v>
      </c>
      <c r="N201" s="185">
        <v>84</v>
      </c>
      <c r="O201" s="185">
        <v>133</v>
      </c>
      <c r="P201" s="185">
        <v>308</v>
      </c>
      <c r="Q201" s="185">
        <v>226</v>
      </c>
      <c r="R201" s="185">
        <v>73</v>
      </c>
      <c r="S201" s="185">
        <v>84</v>
      </c>
      <c r="T201" s="185">
        <v>116</v>
      </c>
      <c r="U201" s="185">
        <v>67</v>
      </c>
      <c r="V201" s="185">
        <v>48</v>
      </c>
      <c r="W201" s="185">
        <v>324</v>
      </c>
      <c r="X201" s="185">
        <v>49</v>
      </c>
      <c r="Y201" s="185">
        <v>111</v>
      </c>
      <c r="Z201" s="185">
        <v>56</v>
      </c>
      <c r="AA201" s="185">
        <v>86</v>
      </c>
      <c r="AB201" s="185">
        <v>137</v>
      </c>
    </row>
    <row r="202" spans="1:28">
      <c r="A202" s="184" t="s">
        <v>293</v>
      </c>
      <c r="B202" s="184" t="s">
        <v>366</v>
      </c>
      <c r="C202" s="184"/>
      <c r="D202" s="185">
        <v>654</v>
      </c>
      <c r="E202" s="185">
        <v>249</v>
      </c>
      <c r="F202" s="185">
        <v>360</v>
      </c>
      <c r="G202" s="185">
        <v>72</v>
      </c>
      <c r="H202" s="185">
        <v>65</v>
      </c>
      <c r="I202" s="185">
        <v>61</v>
      </c>
      <c r="J202" s="185">
        <v>303</v>
      </c>
      <c r="K202" s="185">
        <v>154</v>
      </c>
      <c r="L202" s="185">
        <v>77</v>
      </c>
      <c r="M202" s="185">
        <v>102</v>
      </c>
      <c r="N202" s="185">
        <v>78</v>
      </c>
      <c r="O202" s="185">
        <v>166</v>
      </c>
      <c r="P202" s="185">
        <v>384</v>
      </c>
      <c r="Q202" s="185">
        <v>256</v>
      </c>
      <c r="R202" s="185">
        <v>59</v>
      </c>
      <c r="S202" s="185">
        <v>95</v>
      </c>
      <c r="T202" s="185">
        <v>112</v>
      </c>
      <c r="U202" s="185">
        <v>63</v>
      </c>
      <c r="V202" s="185">
        <v>55</v>
      </c>
      <c r="W202" s="185">
        <v>376</v>
      </c>
      <c r="X202" s="185">
        <v>56</v>
      </c>
      <c r="Y202" s="185">
        <v>129</v>
      </c>
      <c r="Z202" s="185">
        <v>69</v>
      </c>
      <c r="AA202" s="185">
        <v>121</v>
      </c>
      <c r="AB202" s="185">
        <v>158</v>
      </c>
    </row>
    <row r="203" spans="1:28">
      <c r="A203" s="184" t="s">
        <v>291</v>
      </c>
      <c r="B203" s="184" t="s">
        <v>367</v>
      </c>
      <c r="C203" s="184"/>
      <c r="D203" s="185">
        <v>492</v>
      </c>
      <c r="E203" s="185">
        <v>197</v>
      </c>
      <c r="F203" s="185">
        <v>260</v>
      </c>
      <c r="G203" s="185">
        <v>50</v>
      </c>
      <c r="H203" s="185">
        <v>53</v>
      </c>
      <c r="I203" s="185">
        <v>51</v>
      </c>
      <c r="J203" s="185">
        <v>251</v>
      </c>
      <c r="K203" s="185">
        <v>168</v>
      </c>
      <c r="L203" s="185">
        <v>86</v>
      </c>
      <c r="M203" s="185">
        <v>80</v>
      </c>
      <c r="N203" s="185">
        <v>74</v>
      </c>
      <c r="O203" s="185">
        <v>119</v>
      </c>
      <c r="P203" s="185">
        <v>250</v>
      </c>
      <c r="Q203" s="185">
        <v>217</v>
      </c>
      <c r="R203" s="185">
        <v>65</v>
      </c>
      <c r="S203" s="185">
        <v>86</v>
      </c>
      <c r="T203" s="185">
        <v>78</v>
      </c>
      <c r="U203" s="185">
        <v>48</v>
      </c>
      <c r="V203" s="185">
        <v>51</v>
      </c>
      <c r="W203" s="185">
        <v>344</v>
      </c>
      <c r="X203" s="185">
        <v>54</v>
      </c>
      <c r="Y203" s="185">
        <v>91</v>
      </c>
      <c r="Z203" s="185">
        <v>45</v>
      </c>
      <c r="AA203" s="185">
        <v>107</v>
      </c>
      <c r="AB203" s="185">
        <v>162</v>
      </c>
    </row>
    <row r="204" spans="1:28">
      <c r="A204" s="184" t="s">
        <v>293</v>
      </c>
      <c r="B204" s="184" t="s">
        <v>367</v>
      </c>
      <c r="C204" s="184"/>
      <c r="D204" s="185">
        <v>608</v>
      </c>
      <c r="E204" s="185">
        <v>236</v>
      </c>
      <c r="F204" s="185">
        <v>313</v>
      </c>
      <c r="G204" s="185">
        <v>61</v>
      </c>
      <c r="H204" s="185">
        <v>63</v>
      </c>
      <c r="I204" s="185">
        <v>66</v>
      </c>
      <c r="J204" s="185">
        <v>285</v>
      </c>
      <c r="K204" s="185">
        <v>178</v>
      </c>
      <c r="L204" s="185">
        <v>98</v>
      </c>
      <c r="M204" s="185">
        <v>81</v>
      </c>
      <c r="N204" s="185">
        <v>100</v>
      </c>
      <c r="O204" s="185">
        <v>151</v>
      </c>
      <c r="P204" s="185">
        <v>361</v>
      </c>
      <c r="Q204" s="185">
        <v>239</v>
      </c>
      <c r="R204" s="185">
        <v>65</v>
      </c>
      <c r="S204" s="185">
        <v>80</v>
      </c>
      <c r="T204" s="185">
        <v>118</v>
      </c>
      <c r="U204" s="185">
        <v>75</v>
      </c>
      <c r="V204" s="185">
        <v>34</v>
      </c>
      <c r="W204" s="185">
        <v>388</v>
      </c>
      <c r="X204" s="185">
        <v>53</v>
      </c>
      <c r="Y204" s="185">
        <v>115</v>
      </c>
      <c r="Z204" s="185">
        <v>43</v>
      </c>
      <c r="AA204" s="185">
        <v>109</v>
      </c>
      <c r="AB204" s="185">
        <v>168</v>
      </c>
    </row>
    <row r="205" spans="1:28" s="199" customFormat="1">
      <c r="A205" s="197"/>
      <c r="B205" s="197" t="s">
        <v>490</v>
      </c>
      <c r="C205" s="204">
        <f>SUM(D205:AB205)</f>
        <v>21097</v>
      </c>
      <c r="D205" s="198">
        <f>D195+D197+D199+D201+D203</f>
        <v>2708</v>
      </c>
      <c r="E205" s="198">
        <f t="shared" ref="E205:AB205" si="64">E195+E197+E199+E201+E203</f>
        <v>1172</v>
      </c>
      <c r="F205" s="198">
        <f t="shared" si="64"/>
        <v>1576</v>
      </c>
      <c r="G205" s="198">
        <f t="shared" si="64"/>
        <v>321</v>
      </c>
      <c r="H205" s="198">
        <f t="shared" si="64"/>
        <v>361</v>
      </c>
      <c r="I205" s="198">
        <f t="shared" si="64"/>
        <v>309</v>
      </c>
      <c r="J205" s="198">
        <f t="shared" si="64"/>
        <v>1479</v>
      </c>
      <c r="K205" s="198">
        <f t="shared" si="64"/>
        <v>903</v>
      </c>
      <c r="L205" s="198">
        <f t="shared" si="64"/>
        <v>419</v>
      </c>
      <c r="M205" s="198">
        <f t="shared" si="64"/>
        <v>492</v>
      </c>
      <c r="N205" s="198">
        <f t="shared" si="64"/>
        <v>432</v>
      </c>
      <c r="O205" s="198">
        <f t="shared" si="64"/>
        <v>761</v>
      </c>
      <c r="P205" s="198">
        <f t="shared" si="64"/>
        <v>1788</v>
      </c>
      <c r="Q205" s="198">
        <f t="shared" si="64"/>
        <v>1558</v>
      </c>
      <c r="R205" s="198">
        <f t="shared" si="64"/>
        <v>400</v>
      </c>
      <c r="S205" s="198">
        <f t="shared" si="64"/>
        <v>549</v>
      </c>
      <c r="T205" s="198">
        <f t="shared" si="64"/>
        <v>562</v>
      </c>
      <c r="U205" s="198">
        <f t="shared" si="64"/>
        <v>328</v>
      </c>
      <c r="V205" s="198">
        <f t="shared" si="64"/>
        <v>284</v>
      </c>
      <c r="W205" s="198">
        <f t="shared" si="64"/>
        <v>1941</v>
      </c>
      <c r="X205" s="198">
        <f t="shared" si="64"/>
        <v>311</v>
      </c>
      <c r="Y205" s="198">
        <f t="shared" si="64"/>
        <v>611</v>
      </c>
      <c r="Z205" s="198">
        <f t="shared" si="64"/>
        <v>321</v>
      </c>
      <c r="AA205" s="198">
        <f t="shared" si="64"/>
        <v>559</v>
      </c>
      <c r="AB205" s="198">
        <f t="shared" si="64"/>
        <v>952</v>
      </c>
    </row>
    <row r="206" spans="1:28" s="199" customFormat="1">
      <c r="A206" s="197"/>
      <c r="B206" s="197" t="s">
        <v>491</v>
      </c>
      <c r="C206" s="204">
        <f t="shared" ref="C206:C207" si="65">SUM(D206:AB206)</f>
        <v>24644</v>
      </c>
      <c r="D206" s="198">
        <f>D196+D198+D200+D202+D204</f>
        <v>3601</v>
      </c>
      <c r="E206" s="198">
        <f t="shared" ref="E206:AB206" si="66">E196+E198+E200+E202+E204</f>
        <v>1350</v>
      </c>
      <c r="F206" s="198">
        <f t="shared" si="66"/>
        <v>1915</v>
      </c>
      <c r="G206" s="198">
        <f t="shared" si="66"/>
        <v>396</v>
      </c>
      <c r="H206" s="198">
        <f t="shared" si="66"/>
        <v>423</v>
      </c>
      <c r="I206" s="198">
        <f t="shared" si="66"/>
        <v>358</v>
      </c>
      <c r="J206" s="198">
        <f t="shared" si="66"/>
        <v>1848</v>
      </c>
      <c r="K206" s="198">
        <f t="shared" si="66"/>
        <v>1003</v>
      </c>
      <c r="L206" s="198">
        <f t="shared" si="66"/>
        <v>530</v>
      </c>
      <c r="M206" s="198">
        <f t="shared" si="66"/>
        <v>521</v>
      </c>
      <c r="N206" s="198">
        <f t="shared" si="66"/>
        <v>499</v>
      </c>
      <c r="O206" s="198">
        <f t="shared" si="66"/>
        <v>852</v>
      </c>
      <c r="P206" s="198">
        <f t="shared" si="66"/>
        <v>2211</v>
      </c>
      <c r="Q206" s="198">
        <f t="shared" si="66"/>
        <v>1712</v>
      </c>
      <c r="R206" s="198">
        <f t="shared" si="66"/>
        <v>358</v>
      </c>
      <c r="S206" s="198">
        <f t="shared" si="66"/>
        <v>587</v>
      </c>
      <c r="T206" s="198">
        <f t="shared" si="66"/>
        <v>708</v>
      </c>
      <c r="U206" s="198">
        <f t="shared" si="66"/>
        <v>407</v>
      </c>
      <c r="V206" s="198">
        <f t="shared" si="66"/>
        <v>272</v>
      </c>
      <c r="W206" s="198">
        <f t="shared" si="66"/>
        <v>2185</v>
      </c>
      <c r="X206" s="198">
        <f t="shared" si="66"/>
        <v>316</v>
      </c>
      <c r="Y206" s="198">
        <f t="shared" si="66"/>
        <v>673</v>
      </c>
      <c r="Z206" s="198">
        <f t="shared" si="66"/>
        <v>339</v>
      </c>
      <c r="AA206" s="198">
        <f t="shared" si="66"/>
        <v>612</v>
      </c>
      <c r="AB206" s="198">
        <f t="shared" si="66"/>
        <v>968</v>
      </c>
    </row>
    <row r="207" spans="1:28" s="199" customFormat="1">
      <c r="A207" s="197"/>
      <c r="B207" s="197" t="s">
        <v>290</v>
      </c>
      <c r="C207" s="204">
        <f t="shared" si="65"/>
        <v>45741</v>
      </c>
      <c r="D207" s="198">
        <f>D205+D206</f>
        <v>6309</v>
      </c>
      <c r="E207" s="198">
        <f t="shared" ref="E207:AB207" si="67">E205+E206</f>
        <v>2522</v>
      </c>
      <c r="F207" s="198">
        <f t="shared" si="67"/>
        <v>3491</v>
      </c>
      <c r="G207" s="198">
        <f t="shared" si="67"/>
        <v>717</v>
      </c>
      <c r="H207" s="198">
        <f t="shared" si="67"/>
        <v>784</v>
      </c>
      <c r="I207" s="198">
        <f t="shared" si="67"/>
        <v>667</v>
      </c>
      <c r="J207" s="198">
        <f t="shared" si="67"/>
        <v>3327</v>
      </c>
      <c r="K207" s="198">
        <f t="shared" si="67"/>
        <v>1906</v>
      </c>
      <c r="L207" s="198">
        <f t="shared" si="67"/>
        <v>949</v>
      </c>
      <c r="M207" s="198">
        <f t="shared" si="67"/>
        <v>1013</v>
      </c>
      <c r="N207" s="198">
        <f t="shared" si="67"/>
        <v>931</v>
      </c>
      <c r="O207" s="198">
        <f t="shared" si="67"/>
        <v>1613</v>
      </c>
      <c r="P207" s="198">
        <f t="shared" si="67"/>
        <v>3999</v>
      </c>
      <c r="Q207" s="198">
        <f t="shared" si="67"/>
        <v>3270</v>
      </c>
      <c r="R207" s="198">
        <f t="shared" si="67"/>
        <v>758</v>
      </c>
      <c r="S207" s="198">
        <f t="shared" si="67"/>
        <v>1136</v>
      </c>
      <c r="T207" s="198">
        <f t="shared" si="67"/>
        <v>1270</v>
      </c>
      <c r="U207" s="198">
        <f t="shared" si="67"/>
        <v>735</v>
      </c>
      <c r="V207" s="198">
        <f t="shared" si="67"/>
        <v>556</v>
      </c>
      <c r="W207" s="198">
        <f t="shared" si="67"/>
        <v>4126</v>
      </c>
      <c r="X207" s="198">
        <f t="shared" si="67"/>
        <v>627</v>
      </c>
      <c r="Y207" s="198">
        <f t="shared" si="67"/>
        <v>1284</v>
      </c>
      <c r="Z207" s="198">
        <f t="shared" si="67"/>
        <v>660</v>
      </c>
      <c r="AA207" s="198">
        <f t="shared" si="67"/>
        <v>1171</v>
      </c>
      <c r="AB207" s="198">
        <f t="shared" si="67"/>
        <v>1920</v>
      </c>
    </row>
    <row r="208" spans="1:28">
      <c r="A208" s="184" t="s">
        <v>291</v>
      </c>
      <c r="B208" s="184" t="s">
        <v>368</v>
      </c>
      <c r="C208" s="184"/>
      <c r="D208" s="185">
        <v>371</v>
      </c>
      <c r="E208" s="185">
        <v>179</v>
      </c>
      <c r="F208" s="185">
        <v>214</v>
      </c>
      <c r="G208" s="185">
        <v>51</v>
      </c>
      <c r="H208" s="185">
        <v>60</v>
      </c>
      <c r="I208" s="185">
        <v>48</v>
      </c>
      <c r="J208" s="185">
        <v>240</v>
      </c>
      <c r="K208" s="185">
        <v>134</v>
      </c>
      <c r="L208" s="185">
        <v>66</v>
      </c>
      <c r="M208" s="185">
        <v>81</v>
      </c>
      <c r="N208" s="185">
        <v>78</v>
      </c>
      <c r="O208" s="185">
        <v>121</v>
      </c>
      <c r="P208" s="185">
        <v>270</v>
      </c>
      <c r="Q208" s="185">
        <v>195</v>
      </c>
      <c r="R208" s="185">
        <v>61</v>
      </c>
      <c r="S208" s="185">
        <v>85</v>
      </c>
      <c r="T208" s="185">
        <v>85</v>
      </c>
      <c r="U208" s="185">
        <v>59</v>
      </c>
      <c r="V208" s="185">
        <v>40</v>
      </c>
      <c r="W208" s="185">
        <v>295</v>
      </c>
      <c r="X208" s="185">
        <v>42</v>
      </c>
      <c r="Y208" s="185">
        <v>90</v>
      </c>
      <c r="Z208" s="185">
        <v>46</v>
      </c>
      <c r="AA208" s="185">
        <v>70</v>
      </c>
      <c r="AB208" s="185">
        <v>135</v>
      </c>
    </row>
    <row r="209" spans="1:28">
      <c r="A209" s="184" t="s">
        <v>293</v>
      </c>
      <c r="B209" s="184" t="s">
        <v>368</v>
      </c>
      <c r="C209" s="184"/>
      <c r="D209" s="185">
        <v>535</v>
      </c>
      <c r="E209" s="185">
        <v>224</v>
      </c>
      <c r="F209" s="185">
        <v>288</v>
      </c>
      <c r="G209" s="185">
        <v>56</v>
      </c>
      <c r="H209" s="185">
        <v>55</v>
      </c>
      <c r="I209" s="185">
        <v>69</v>
      </c>
      <c r="J209" s="185">
        <v>290</v>
      </c>
      <c r="K209" s="185">
        <v>147</v>
      </c>
      <c r="L209" s="185">
        <v>83</v>
      </c>
      <c r="M209" s="185">
        <v>69</v>
      </c>
      <c r="N209" s="185">
        <v>92</v>
      </c>
      <c r="O209" s="185">
        <v>144</v>
      </c>
      <c r="P209" s="185">
        <v>338</v>
      </c>
      <c r="Q209" s="185">
        <v>276</v>
      </c>
      <c r="R209" s="185">
        <v>68</v>
      </c>
      <c r="S209" s="185">
        <v>95</v>
      </c>
      <c r="T209" s="185">
        <v>104</v>
      </c>
      <c r="U209" s="185">
        <v>51</v>
      </c>
      <c r="V209" s="185">
        <v>39</v>
      </c>
      <c r="W209" s="185">
        <v>284</v>
      </c>
      <c r="X209" s="185">
        <v>54</v>
      </c>
      <c r="Y209" s="185">
        <v>108</v>
      </c>
      <c r="Z209" s="185">
        <v>51</v>
      </c>
      <c r="AA209" s="185">
        <v>95</v>
      </c>
      <c r="AB209" s="185">
        <v>149</v>
      </c>
    </row>
    <row r="210" spans="1:28">
      <c r="A210" s="184" t="s">
        <v>291</v>
      </c>
      <c r="B210" s="184" t="s">
        <v>369</v>
      </c>
      <c r="C210" s="184"/>
      <c r="D210" s="185">
        <v>372</v>
      </c>
      <c r="E210" s="185">
        <v>190</v>
      </c>
      <c r="F210" s="185">
        <v>252</v>
      </c>
      <c r="G210" s="185">
        <v>64</v>
      </c>
      <c r="H210" s="185">
        <v>50</v>
      </c>
      <c r="I210" s="185">
        <v>52</v>
      </c>
      <c r="J210" s="185">
        <v>244</v>
      </c>
      <c r="K210" s="185">
        <v>118</v>
      </c>
      <c r="L210" s="185">
        <v>50</v>
      </c>
      <c r="M210" s="185">
        <v>61</v>
      </c>
      <c r="N210" s="185">
        <v>69</v>
      </c>
      <c r="O210" s="185">
        <v>133</v>
      </c>
      <c r="P210" s="185">
        <v>258</v>
      </c>
      <c r="Q210" s="185">
        <v>229</v>
      </c>
      <c r="R210" s="185">
        <v>65</v>
      </c>
      <c r="S210" s="185">
        <v>80</v>
      </c>
      <c r="T210" s="185">
        <v>79</v>
      </c>
      <c r="U210" s="185">
        <v>54</v>
      </c>
      <c r="V210" s="185">
        <v>40</v>
      </c>
      <c r="W210" s="185">
        <v>256</v>
      </c>
      <c r="X210" s="185">
        <v>36</v>
      </c>
      <c r="Y210" s="185">
        <v>91</v>
      </c>
      <c r="Z210" s="185">
        <v>43</v>
      </c>
      <c r="AA210" s="185">
        <v>74</v>
      </c>
      <c r="AB210" s="185">
        <v>121</v>
      </c>
    </row>
    <row r="211" spans="1:28">
      <c r="A211" s="184" t="s">
        <v>293</v>
      </c>
      <c r="B211" s="184" t="s">
        <v>369</v>
      </c>
      <c r="C211" s="184"/>
      <c r="D211" s="185">
        <v>546</v>
      </c>
      <c r="E211" s="185">
        <v>278</v>
      </c>
      <c r="F211" s="185">
        <v>287</v>
      </c>
      <c r="G211" s="185">
        <v>56</v>
      </c>
      <c r="H211" s="185">
        <v>65</v>
      </c>
      <c r="I211" s="185">
        <v>60</v>
      </c>
      <c r="J211" s="185">
        <v>308</v>
      </c>
      <c r="K211" s="185">
        <v>137</v>
      </c>
      <c r="L211" s="185">
        <v>76</v>
      </c>
      <c r="M211" s="185">
        <v>80</v>
      </c>
      <c r="N211" s="185">
        <v>90</v>
      </c>
      <c r="O211" s="185">
        <v>137</v>
      </c>
      <c r="P211" s="185">
        <v>360</v>
      </c>
      <c r="Q211" s="185">
        <v>240</v>
      </c>
      <c r="R211" s="185">
        <v>58</v>
      </c>
      <c r="S211" s="185">
        <v>58</v>
      </c>
      <c r="T211" s="185">
        <v>129</v>
      </c>
      <c r="U211" s="185">
        <v>74</v>
      </c>
      <c r="V211" s="185">
        <v>49</v>
      </c>
      <c r="W211" s="185">
        <v>313</v>
      </c>
      <c r="X211" s="185">
        <v>28</v>
      </c>
      <c r="Y211" s="185">
        <v>99</v>
      </c>
      <c r="Z211" s="185">
        <v>55</v>
      </c>
      <c r="AA211" s="185">
        <v>94</v>
      </c>
      <c r="AB211" s="185">
        <v>152</v>
      </c>
    </row>
    <row r="212" spans="1:28">
      <c r="A212" s="184" t="s">
        <v>291</v>
      </c>
      <c r="B212" s="184" t="s">
        <v>370</v>
      </c>
      <c r="C212" s="184"/>
      <c r="D212" s="185">
        <v>359</v>
      </c>
      <c r="E212" s="185">
        <v>153</v>
      </c>
      <c r="F212" s="185">
        <v>223</v>
      </c>
      <c r="G212" s="185">
        <v>50</v>
      </c>
      <c r="H212" s="185">
        <v>44</v>
      </c>
      <c r="I212" s="185">
        <v>41</v>
      </c>
      <c r="J212" s="185">
        <v>202</v>
      </c>
      <c r="K212" s="185">
        <v>110</v>
      </c>
      <c r="L212" s="185">
        <v>64</v>
      </c>
      <c r="M212" s="185">
        <v>63</v>
      </c>
      <c r="N212" s="185">
        <v>75</v>
      </c>
      <c r="O212" s="185">
        <v>76</v>
      </c>
      <c r="P212" s="185">
        <v>269</v>
      </c>
      <c r="Q212" s="185">
        <v>213</v>
      </c>
      <c r="R212" s="185">
        <v>55</v>
      </c>
      <c r="S212" s="185">
        <v>71</v>
      </c>
      <c r="T212" s="185">
        <v>87</v>
      </c>
      <c r="U212" s="185">
        <v>37</v>
      </c>
      <c r="V212" s="185">
        <v>40</v>
      </c>
      <c r="W212" s="185">
        <v>238</v>
      </c>
      <c r="X212" s="185">
        <v>33</v>
      </c>
      <c r="Y212" s="185">
        <v>73</v>
      </c>
      <c r="Z212" s="185">
        <v>38</v>
      </c>
      <c r="AA212" s="185">
        <v>70</v>
      </c>
      <c r="AB212" s="185">
        <v>133</v>
      </c>
    </row>
    <row r="213" spans="1:28">
      <c r="A213" s="184" t="s">
        <v>293</v>
      </c>
      <c r="B213" s="184" t="s">
        <v>370</v>
      </c>
      <c r="C213" s="184"/>
      <c r="D213" s="185">
        <v>486</v>
      </c>
      <c r="E213" s="185">
        <v>172</v>
      </c>
      <c r="F213" s="185">
        <v>268</v>
      </c>
      <c r="G213" s="185">
        <v>58</v>
      </c>
      <c r="H213" s="185">
        <v>56</v>
      </c>
      <c r="I213" s="185">
        <v>64</v>
      </c>
      <c r="J213" s="185">
        <v>302</v>
      </c>
      <c r="K213" s="185">
        <v>154</v>
      </c>
      <c r="L213" s="185">
        <v>72</v>
      </c>
      <c r="M213" s="185">
        <v>62</v>
      </c>
      <c r="N213" s="185">
        <v>89</v>
      </c>
      <c r="O213" s="185">
        <v>116</v>
      </c>
      <c r="P213" s="185">
        <v>374</v>
      </c>
      <c r="Q213" s="185">
        <v>268</v>
      </c>
      <c r="R213" s="185">
        <v>65</v>
      </c>
      <c r="S213" s="185">
        <v>80</v>
      </c>
      <c r="T213" s="185">
        <v>85</v>
      </c>
      <c r="U213" s="185">
        <v>59</v>
      </c>
      <c r="V213" s="185">
        <v>50</v>
      </c>
      <c r="W213" s="185">
        <v>292</v>
      </c>
      <c r="X213" s="185">
        <v>36</v>
      </c>
      <c r="Y213" s="185">
        <v>109</v>
      </c>
      <c r="Z213" s="185">
        <v>48</v>
      </c>
      <c r="AA213" s="185">
        <v>103</v>
      </c>
      <c r="AB213" s="185">
        <v>137</v>
      </c>
    </row>
    <row r="214" spans="1:28">
      <c r="A214" s="184" t="s">
        <v>291</v>
      </c>
      <c r="B214" s="184" t="s">
        <v>371</v>
      </c>
      <c r="C214" s="184"/>
      <c r="D214" s="185">
        <v>302</v>
      </c>
      <c r="E214" s="185">
        <v>140</v>
      </c>
      <c r="F214" s="185">
        <v>179</v>
      </c>
      <c r="G214" s="185">
        <v>38</v>
      </c>
      <c r="H214" s="185">
        <v>46</v>
      </c>
      <c r="I214" s="185">
        <v>38</v>
      </c>
      <c r="J214" s="185">
        <v>212</v>
      </c>
      <c r="K214" s="185">
        <v>108</v>
      </c>
      <c r="L214" s="185">
        <v>46</v>
      </c>
      <c r="M214" s="185">
        <v>53</v>
      </c>
      <c r="N214" s="185">
        <v>63</v>
      </c>
      <c r="O214" s="185">
        <v>93</v>
      </c>
      <c r="P214" s="185">
        <v>253</v>
      </c>
      <c r="Q214" s="185">
        <v>199</v>
      </c>
      <c r="R214" s="185">
        <v>43</v>
      </c>
      <c r="S214" s="185">
        <v>52</v>
      </c>
      <c r="T214" s="185">
        <v>76</v>
      </c>
      <c r="U214" s="185">
        <v>54</v>
      </c>
      <c r="V214" s="185">
        <v>32</v>
      </c>
      <c r="W214" s="185">
        <v>209</v>
      </c>
      <c r="X214" s="185">
        <v>35</v>
      </c>
      <c r="Y214" s="185">
        <v>74</v>
      </c>
      <c r="Z214" s="185">
        <v>37</v>
      </c>
      <c r="AA214" s="185">
        <v>63</v>
      </c>
      <c r="AB214" s="185">
        <v>128</v>
      </c>
    </row>
    <row r="215" spans="1:28">
      <c r="A215" s="184" t="s">
        <v>293</v>
      </c>
      <c r="B215" s="184" t="s">
        <v>371</v>
      </c>
      <c r="C215" s="184"/>
      <c r="D215" s="185">
        <v>419</v>
      </c>
      <c r="E215" s="185">
        <v>160</v>
      </c>
      <c r="F215" s="185">
        <v>235</v>
      </c>
      <c r="G215" s="185">
        <v>45</v>
      </c>
      <c r="H215" s="185">
        <v>71</v>
      </c>
      <c r="I215" s="185">
        <v>59</v>
      </c>
      <c r="J215" s="185">
        <v>253</v>
      </c>
      <c r="K215" s="185">
        <v>125</v>
      </c>
      <c r="L215" s="185">
        <v>68</v>
      </c>
      <c r="M215" s="185">
        <v>56</v>
      </c>
      <c r="N215" s="185">
        <v>99</v>
      </c>
      <c r="O215" s="185">
        <v>114</v>
      </c>
      <c r="P215" s="185">
        <v>352</v>
      </c>
      <c r="Q215" s="185">
        <v>228</v>
      </c>
      <c r="R215" s="185">
        <v>59</v>
      </c>
      <c r="S215" s="185">
        <v>66</v>
      </c>
      <c r="T215" s="185">
        <v>100</v>
      </c>
      <c r="U215" s="185">
        <v>48</v>
      </c>
      <c r="V215" s="185">
        <v>49</v>
      </c>
      <c r="W215" s="185">
        <v>253</v>
      </c>
      <c r="X215" s="185">
        <v>57</v>
      </c>
      <c r="Y215" s="185">
        <v>94</v>
      </c>
      <c r="Z215" s="185">
        <v>61</v>
      </c>
      <c r="AA215" s="185">
        <v>85</v>
      </c>
      <c r="AB215" s="185">
        <v>143</v>
      </c>
    </row>
    <row r="216" spans="1:28">
      <c r="A216" s="184" t="s">
        <v>291</v>
      </c>
      <c r="B216" s="184" t="s">
        <v>372</v>
      </c>
      <c r="C216" s="184"/>
      <c r="D216" s="185">
        <v>283</v>
      </c>
      <c r="E216" s="185">
        <v>151</v>
      </c>
      <c r="F216" s="185">
        <v>175</v>
      </c>
      <c r="G216" s="185">
        <v>43</v>
      </c>
      <c r="H216" s="185">
        <v>37</v>
      </c>
      <c r="I216" s="185">
        <v>47</v>
      </c>
      <c r="J216" s="185">
        <v>188</v>
      </c>
      <c r="K216" s="185">
        <v>99</v>
      </c>
      <c r="L216" s="185">
        <v>44</v>
      </c>
      <c r="M216" s="185">
        <v>54</v>
      </c>
      <c r="N216" s="185">
        <v>50</v>
      </c>
      <c r="O216" s="185">
        <v>75</v>
      </c>
      <c r="P216" s="185">
        <v>242</v>
      </c>
      <c r="Q216" s="185">
        <v>184</v>
      </c>
      <c r="R216" s="185">
        <v>54</v>
      </c>
      <c r="S216" s="185">
        <v>71</v>
      </c>
      <c r="T216" s="185">
        <v>63</v>
      </c>
      <c r="U216" s="185">
        <v>43</v>
      </c>
      <c r="V216" s="185">
        <v>27</v>
      </c>
      <c r="W216" s="185">
        <v>219</v>
      </c>
      <c r="X216" s="185">
        <v>33</v>
      </c>
      <c r="Y216" s="185">
        <v>75</v>
      </c>
      <c r="Z216" s="185">
        <v>40</v>
      </c>
      <c r="AA216" s="185">
        <v>86</v>
      </c>
      <c r="AB216" s="185">
        <v>137</v>
      </c>
    </row>
    <row r="217" spans="1:28">
      <c r="A217" s="184" t="s">
        <v>293</v>
      </c>
      <c r="B217" s="184" t="s">
        <v>372</v>
      </c>
      <c r="C217" s="184"/>
      <c r="D217" s="185">
        <v>391</v>
      </c>
      <c r="E217" s="185">
        <v>148</v>
      </c>
      <c r="F217" s="185">
        <v>269</v>
      </c>
      <c r="G217" s="185">
        <v>54</v>
      </c>
      <c r="H217" s="185">
        <v>58</v>
      </c>
      <c r="I217" s="185">
        <v>45</v>
      </c>
      <c r="J217" s="185">
        <v>276</v>
      </c>
      <c r="K217" s="185">
        <v>144</v>
      </c>
      <c r="L217" s="185">
        <v>69</v>
      </c>
      <c r="M217" s="185">
        <v>67</v>
      </c>
      <c r="N217" s="185">
        <v>63</v>
      </c>
      <c r="O217" s="185">
        <v>103</v>
      </c>
      <c r="P217" s="185">
        <v>350</v>
      </c>
      <c r="Q217" s="185">
        <v>211</v>
      </c>
      <c r="R217" s="185">
        <v>63</v>
      </c>
      <c r="S217" s="185">
        <v>64</v>
      </c>
      <c r="T217" s="185">
        <v>96</v>
      </c>
      <c r="U217" s="185">
        <v>48</v>
      </c>
      <c r="V217" s="185">
        <v>45</v>
      </c>
      <c r="W217" s="185">
        <v>277</v>
      </c>
      <c r="X217" s="185">
        <v>52</v>
      </c>
      <c r="Y217" s="185">
        <v>94</v>
      </c>
      <c r="Z217" s="185">
        <v>44</v>
      </c>
      <c r="AA217" s="185">
        <v>74</v>
      </c>
      <c r="AB217" s="185">
        <v>123</v>
      </c>
    </row>
    <row r="218" spans="1:28">
      <c r="A218" s="184" t="s">
        <v>291</v>
      </c>
      <c r="B218" s="184" t="s">
        <v>373</v>
      </c>
      <c r="C218" s="184"/>
      <c r="D218" s="185">
        <v>233</v>
      </c>
      <c r="E218" s="185">
        <v>90</v>
      </c>
      <c r="F218" s="185">
        <v>153</v>
      </c>
      <c r="G218" s="185">
        <v>27</v>
      </c>
      <c r="H218" s="185">
        <v>27</v>
      </c>
      <c r="I218" s="185">
        <v>35</v>
      </c>
      <c r="J218" s="185">
        <v>190</v>
      </c>
      <c r="K218" s="185">
        <v>85</v>
      </c>
      <c r="L218" s="185">
        <v>44</v>
      </c>
      <c r="M218" s="185">
        <v>49</v>
      </c>
      <c r="N218" s="185">
        <v>54</v>
      </c>
      <c r="O218" s="185">
        <v>102</v>
      </c>
      <c r="P218" s="185">
        <v>195</v>
      </c>
      <c r="Q218" s="185">
        <v>143</v>
      </c>
      <c r="R218" s="185">
        <v>41</v>
      </c>
      <c r="S218" s="185">
        <v>42</v>
      </c>
      <c r="T218" s="185">
        <v>56</v>
      </c>
      <c r="U218" s="185">
        <v>37</v>
      </c>
      <c r="V218" s="185">
        <v>29</v>
      </c>
      <c r="W218" s="185">
        <v>192</v>
      </c>
      <c r="X218" s="185">
        <v>26</v>
      </c>
      <c r="Y218" s="185">
        <v>59</v>
      </c>
      <c r="Z218" s="185">
        <v>37</v>
      </c>
      <c r="AA218" s="185">
        <v>60</v>
      </c>
      <c r="AB218" s="185">
        <v>101</v>
      </c>
    </row>
    <row r="219" spans="1:28">
      <c r="A219" s="184" t="s">
        <v>293</v>
      </c>
      <c r="B219" s="184" t="s">
        <v>373</v>
      </c>
      <c r="C219" s="184"/>
      <c r="D219" s="185">
        <v>367</v>
      </c>
      <c r="E219" s="185">
        <v>143</v>
      </c>
      <c r="F219" s="185">
        <v>233</v>
      </c>
      <c r="G219" s="185">
        <v>33</v>
      </c>
      <c r="H219" s="185">
        <v>50</v>
      </c>
      <c r="I219" s="185">
        <v>58</v>
      </c>
      <c r="J219" s="185">
        <v>207</v>
      </c>
      <c r="K219" s="185">
        <v>129</v>
      </c>
      <c r="L219" s="185">
        <v>50</v>
      </c>
      <c r="M219" s="185">
        <v>73</v>
      </c>
      <c r="N219" s="185">
        <v>69</v>
      </c>
      <c r="O219" s="185">
        <v>115</v>
      </c>
      <c r="P219" s="185">
        <v>281</v>
      </c>
      <c r="Q219" s="185">
        <v>163</v>
      </c>
      <c r="R219" s="185">
        <v>47</v>
      </c>
      <c r="S219" s="185">
        <v>55</v>
      </c>
      <c r="T219" s="185">
        <v>82</v>
      </c>
      <c r="U219" s="185">
        <v>40</v>
      </c>
      <c r="V219" s="185">
        <v>39</v>
      </c>
      <c r="W219" s="185">
        <v>264</v>
      </c>
      <c r="X219" s="185">
        <v>33</v>
      </c>
      <c r="Y219" s="185">
        <v>111</v>
      </c>
      <c r="Z219" s="185">
        <v>39</v>
      </c>
      <c r="AA219" s="185">
        <v>74</v>
      </c>
      <c r="AB219" s="185">
        <v>113</v>
      </c>
    </row>
    <row r="220" spans="1:28">
      <c r="A220" s="184" t="s">
        <v>291</v>
      </c>
      <c r="B220" s="184" t="s">
        <v>374</v>
      </c>
      <c r="C220" s="184"/>
      <c r="D220" s="185">
        <v>229</v>
      </c>
      <c r="E220" s="185">
        <v>92</v>
      </c>
      <c r="F220" s="185">
        <v>151</v>
      </c>
      <c r="G220" s="185">
        <v>30</v>
      </c>
      <c r="H220" s="185">
        <v>20</v>
      </c>
      <c r="I220" s="185">
        <v>18</v>
      </c>
      <c r="J220" s="185">
        <v>130</v>
      </c>
      <c r="K220" s="185">
        <v>82</v>
      </c>
      <c r="L220" s="185">
        <v>34</v>
      </c>
      <c r="M220" s="185">
        <v>43</v>
      </c>
      <c r="N220" s="185">
        <v>25</v>
      </c>
      <c r="O220" s="185">
        <v>56</v>
      </c>
      <c r="P220" s="185">
        <v>164</v>
      </c>
      <c r="Q220" s="185">
        <v>133</v>
      </c>
      <c r="R220" s="185">
        <v>36</v>
      </c>
      <c r="S220" s="185">
        <v>38</v>
      </c>
      <c r="T220" s="185">
        <v>44</v>
      </c>
      <c r="U220" s="185">
        <v>25</v>
      </c>
      <c r="V220" s="185">
        <v>24</v>
      </c>
      <c r="W220" s="185">
        <v>152</v>
      </c>
      <c r="X220" s="185">
        <v>29</v>
      </c>
      <c r="Y220" s="185">
        <v>47</v>
      </c>
      <c r="Z220" s="185">
        <v>27</v>
      </c>
      <c r="AA220" s="185">
        <v>57</v>
      </c>
      <c r="AB220" s="185">
        <v>74</v>
      </c>
    </row>
    <row r="221" spans="1:28">
      <c r="A221" s="184" t="s">
        <v>293</v>
      </c>
      <c r="B221" s="184" t="s">
        <v>374</v>
      </c>
      <c r="C221" s="184"/>
      <c r="D221" s="185">
        <v>310</v>
      </c>
      <c r="E221" s="185">
        <v>152</v>
      </c>
      <c r="F221" s="185">
        <v>227</v>
      </c>
      <c r="G221" s="185">
        <v>37</v>
      </c>
      <c r="H221" s="185">
        <v>50</v>
      </c>
      <c r="I221" s="185">
        <v>50</v>
      </c>
      <c r="J221" s="185">
        <v>185</v>
      </c>
      <c r="K221" s="185">
        <v>105</v>
      </c>
      <c r="L221" s="185">
        <v>54</v>
      </c>
      <c r="M221" s="185">
        <v>67</v>
      </c>
      <c r="N221" s="185">
        <v>48</v>
      </c>
      <c r="O221" s="185">
        <v>89</v>
      </c>
      <c r="P221" s="185">
        <v>243</v>
      </c>
      <c r="Q221" s="185">
        <v>179</v>
      </c>
      <c r="R221" s="185">
        <v>59</v>
      </c>
      <c r="S221" s="185">
        <v>56</v>
      </c>
      <c r="T221" s="185">
        <v>89</v>
      </c>
      <c r="U221" s="185">
        <v>32</v>
      </c>
      <c r="V221" s="185">
        <v>38</v>
      </c>
      <c r="W221" s="185">
        <v>236</v>
      </c>
      <c r="X221" s="185">
        <v>34</v>
      </c>
      <c r="Y221" s="185">
        <v>73</v>
      </c>
      <c r="Z221" s="185">
        <v>33</v>
      </c>
      <c r="AA221" s="185">
        <v>81</v>
      </c>
      <c r="AB221" s="185">
        <v>105</v>
      </c>
    </row>
    <row r="222" spans="1:28">
      <c r="A222" s="184" t="s">
        <v>291</v>
      </c>
      <c r="B222" s="184" t="s">
        <v>375</v>
      </c>
      <c r="C222" s="184"/>
      <c r="D222" s="185">
        <v>181</v>
      </c>
      <c r="E222" s="185">
        <v>78</v>
      </c>
      <c r="F222" s="185">
        <v>138</v>
      </c>
      <c r="G222" s="185">
        <v>28</v>
      </c>
      <c r="H222" s="185">
        <v>23</v>
      </c>
      <c r="I222" s="185">
        <v>28</v>
      </c>
      <c r="J222" s="185">
        <v>143</v>
      </c>
      <c r="K222" s="185">
        <v>82</v>
      </c>
      <c r="L222" s="185">
        <v>26</v>
      </c>
      <c r="M222" s="185">
        <v>43</v>
      </c>
      <c r="N222" s="185">
        <v>46</v>
      </c>
      <c r="O222" s="185">
        <v>61</v>
      </c>
      <c r="P222" s="185">
        <v>125</v>
      </c>
      <c r="Q222" s="185">
        <v>123</v>
      </c>
      <c r="R222" s="185">
        <v>27</v>
      </c>
      <c r="S222" s="185">
        <v>30</v>
      </c>
      <c r="T222" s="185">
        <v>24</v>
      </c>
      <c r="U222" s="185">
        <v>26</v>
      </c>
      <c r="V222" s="185">
        <v>21</v>
      </c>
      <c r="W222" s="185">
        <v>157</v>
      </c>
      <c r="X222" s="185">
        <v>21</v>
      </c>
      <c r="Y222" s="185">
        <v>54</v>
      </c>
      <c r="Z222" s="185">
        <v>26</v>
      </c>
      <c r="AA222" s="185">
        <v>37</v>
      </c>
      <c r="AB222" s="185">
        <v>66</v>
      </c>
    </row>
    <row r="223" spans="1:28">
      <c r="A223" s="184" t="s">
        <v>293</v>
      </c>
      <c r="B223" s="184" t="s">
        <v>375</v>
      </c>
      <c r="C223" s="184"/>
      <c r="D223" s="185">
        <v>289</v>
      </c>
      <c r="E223" s="185">
        <v>118</v>
      </c>
      <c r="F223" s="185">
        <v>192</v>
      </c>
      <c r="G223" s="185">
        <v>37</v>
      </c>
      <c r="H223" s="185">
        <v>41</v>
      </c>
      <c r="I223" s="185">
        <v>46</v>
      </c>
      <c r="J223" s="185">
        <v>182</v>
      </c>
      <c r="K223" s="185">
        <v>92</v>
      </c>
      <c r="L223" s="185">
        <v>60</v>
      </c>
      <c r="M223" s="185">
        <v>72</v>
      </c>
      <c r="N223" s="185">
        <v>52</v>
      </c>
      <c r="O223" s="185">
        <v>83</v>
      </c>
      <c r="P223" s="185">
        <v>229</v>
      </c>
      <c r="Q223" s="185">
        <v>156</v>
      </c>
      <c r="R223" s="185">
        <v>28</v>
      </c>
      <c r="S223" s="185">
        <v>27</v>
      </c>
      <c r="T223" s="185">
        <v>57</v>
      </c>
      <c r="U223" s="185">
        <v>41</v>
      </c>
      <c r="V223" s="185">
        <v>27</v>
      </c>
      <c r="W223" s="185">
        <v>196</v>
      </c>
      <c r="X223" s="185">
        <v>30</v>
      </c>
      <c r="Y223" s="185">
        <v>76</v>
      </c>
      <c r="Z223" s="185">
        <v>33</v>
      </c>
      <c r="AA223" s="185">
        <v>56</v>
      </c>
      <c r="AB223" s="185">
        <v>97</v>
      </c>
    </row>
    <row r="224" spans="1:28">
      <c r="A224" s="184" t="s">
        <v>291</v>
      </c>
      <c r="B224" s="184" t="s">
        <v>376</v>
      </c>
      <c r="C224" s="184"/>
      <c r="D224" s="185">
        <v>158</v>
      </c>
      <c r="E224" s="185">
        <v>68</v>
      </c>
      <c r="F224" s="185">
        <v>133</v>
      </c>
      <c r="G224" s="185">
        <v>19</v>
      </c>
      <c r="H224" s="185">
        <v>16</v>
      </c>
      <c r="I224" s="185">
        <v>15</v>
      </c>
      <c r="J224" s="185">
        <v>88</v>
      </c>
      <c r="K224" s="185">
        <v>61</v>
      </c>
      <c r="L224" s="185">
        <v>45</v>
      </c>
      <c r="M224" s="185">
        <v>39</v>
      </c>
      <c r="N224" s="185">
        <v>25</v>
      </c>
      <c r="O224" s="185">
        <v>53</v>
      </c>
      <c r="P224" s="185">
        <v>121</v>
      </c>
      <c r="Q224" s="185">
        <v>96</v>
      </c>
      <c r="R224" s="185">
        <v>20</v>
      </c>
      <c r="S224" s="185">
        <v>39</v>
      </c>
      <c r="T224" s="185">
        <v>25</v>
      </c>
      <c r="U224" s="185">
        <v>30</v>
      </c>
      <c r="V224" s="185">
        <v>14</v>
      </c>
      <c r="W224" s="185">
        <v>118</v>
      </c>
      <c r="X224" s="185">
        <v>15</v>
      </c>
      <c r="Y224" s="185">
        <v>49</v>
      </c>
      <c r="Z224" s="185">
        <v>23</v>
      </c>
      <c r="AA224" s="185">
        <v>36</v>
      </c>
      <c r="AB224" s="185">
        <v>62</v>
      </c>
    </row>
    <row r="225" spans="1:28">
      <c r="A225" s="184" t="s">
        <v>293</v>
      </c>
      <c r="B225" s="184" t="s">
        <v>376</v>
      </c>
      <c r="C225" s="184"/>
      <c r="D225" s="185">
        <v>240</v>
      </c>
      <c r="E225" s="185">
        <v>89</v>
      </c>
      <c r="F225" s="185">
        <v>176</v>
      </c>
      <c r="G225" s="185">
        <v>27</v>
      </c>
      <c r="H225" s="185">
        <v>32</v>
      </c>
      <c r="I225" s="185">
        <v>41</v>
      </c>
      <c r="J225" s="185">
        <v>160</v>
      </c>
      <c r="K225" s="185">
        <v>94</v>
      </c>
      <c r="L225" s="185">
        <v>42</v>
      </c>
      <c r="M225" s="185">
        <v>42</v>
      </c>
      <c r="N225" s="185">
        <v>49</v>
      </c>
      <c r="O225" s="185">
        <v>80</v>
      </c>
      <c r="P225" s="185">
        <v>221</v>
      </c>
      <c r="Q225" s="185">
        <v>139</v>
      </c>
      <c r="R225" s="185">
        <v>33</v>
      </c>
      <c r="S225" s="185">
        <v>46</v>
      </c>
      <c r="T225" s="185">
        <v>69</v>
      </c>
      <c r="U225" s="185">
        <v>30</v>
      </c>
      <c r="V225" s="185">
        <v>21</v>
      </c>
      <c r="W225" s="185">
        <v>175</v>
      </c>
      <c r="X225" s="185">
        <v>19</v>
      </c>
      <c r="Y225" s="185">
        <v>60</v>
      </c>
      <c r="Z225" s="185">
        <v>26</v>
      </c>
      <c r="AA225" s="185">
        <v>47</v>
      </c>
      <c r="AB225" s="185">
        <v>77</v>
      </c>
    </row>
    <row r="226" spans="1:28">
      <c r="A226" s="184" t="s">
        <v>291</v>
      </c>
      <c r="B226" s="184" t="s">
        <v>377</v>
      </c>
      <c r="C226" s="184"/>
      <c r="D226" s="185">
        <v>144</v>
      </c>
      <c r="E226" s="185">
        <v>67</v>
      </c>
      <c r="F226" s="185">
        <v>118</v>
      </c>
      <c r="G226" s="185">
        <v>15</v>
      </c>
      <c r="H226" s="185">
        <v>29</v>
      </c>
      <c r="I226" s="185">
        <v>23</v>
      </c>
      <c r="J226" s="185">
        <v>108</v>
      </c>
      <c r="K226" s="185">
        <v>57</v>
      </c>
      <c r="L226" s="185">
        <v>26</v>
      </c>
      <c r="M226" s="185">
        <v>35</v>
      </c>
      <c r="N226" s="185">
        <v>28</v>
      </c>
      <c r="O226" s="185">
        <v>70</v>
      </c>
      <c r="P226" s="185">
        <v>132</v>
      </c>
      <c r="Q226" s="185">
        <v>74</v>
      </c>
      <c r="R226" s="185">
        <v>26</v>
      </c>
      <c r="S226" s="185">
        <v>27</v>
      </c>
      <c r="T226" s="185">
        <v>31</v>
      </c>
      <c r="U226" s="185">
        <v>22</v>
      </c>
      <c r="V226" s="185">
        <v>19</v>
      </c>
      <c r="W226" s="185">
        <v>88</v>
      </c>
      <c r="X226" s="185">
        <v>11</v>
      </c>
      <c r="Y226" s="185">
        <v>39</v>
      </c>
      <c r="Z226" s="185">
        <v>14</v>
      </c>
      <c r="AA226" s="185">
        <v>35</v>
      </c>
      <c r="AB226" s="185">
        <v>53</v>
      </c>
    </row>
    <row r="227" spans="1:28">
      <c r="A227" s="184" t="s">
        <v>293</v>
      </c>
      <c r="B227" s="184" t="s">
        <v>377</v>
      </c>
      <c r="C227" s="184"/>
      <c r="D227" s="185">
        <v>231</v>
      </c>
      <c r="E227" s="185">
        <v>87</v>
      </c>
      <c r="F227" s="185">
        <v>182</v>
      </c>
      <c r="G227" s="185">
        <v>16</v>
      </c>
      <c r="H227" s="185">
        <v>38</v>
      </c>
      <c r="I227" s="185">
        <v>30</v>
      </c>
      <c r="J227" s="185">
        <v>155</v>
      </c>
      <c r="K227" s="185">
        <v>83</v>
      </c>
      <c r="L227" s="185">
        <v>41</v>
      </c>
      <c r="M227" s="185">
        <v>41</v>
      </c>
      <c r="N227" s="185">
        <v>44</v>
      </c>
      <c r="O227" s="185">
        <v>63</v>
      </c>
      <c r="P227" s="185">
        <v>197</v>
      </c>
      <c r="Q227" s="185">
        <v>119</v>
      </c>
      <c r="R227" s="185">
        <v>28</v>
      </c>
      <c r="S227" s="185">
        <v>42</v>
      </c>
      <c r="T227" s="185">
        <v>42</v>
      </c>
      <c r="U227" s="185">
        <v>27</v>
      </c>
      <c r="V227" s="185">
        <v>25</v>
      </c>
      <c r="W227" s="185">
        <v>145</v>
      </c>
      <c r="X227" s="185">
        <v>22</v>
      </c>
      <c r="Y227" s="185">
        <v>42</v>
      </c>
      <c r="Z227" s="185">
        <v>23</v>
      </c>
      <c r="AA227" s="185">
        <v>44</v>
      </c>
      <c r="AB227" s="185">
        <v>67</v>
      </c>
    </row>
    <row r="228" spans="1:28">
      <c r="A228" s="184" t="s">
        <v>291</v>
      </c>
      <c r="B228" s="184" t="s">
        <v>378</v>
      </c>
      <c r="C228" s="184"/>
      <c r="D228" s="185">
        <v>132</v>
      </c>
      <c r="E228" s="185">
        <v>49</v>
      </c>
      <c r="F228" s="185">
        <v>83</v>
      </c>
      <c r="G228" s="185">
        <v>12</v>
      </c>
      <c r="H228" s="185">
        <v>19</v>
      </c>
      <c r="I228" s="185">
        <v>14</v>
      </c>
      <c r="J228" s="185">
        <v>98</v>
      </c>
      <c r="K228" s="185">
        <v>53</v>
      </c>
      <c r="L228" s="185">
        <v>17</v>
      </c>
      <c r="M228" s="185">
        <v>28</v>
      </c>
      <c r="N228" s="185">
        <v>25</v>
      </c>
      <c r="O228" s="185">
        <v>53</v>
      </c>
      <c r="P228" s="185">
        <v>122</v>
      </c>
      <c r="Q228" s="185">
        <v>76</v>
      </c>
      <c r="R228" s="185">
        <v>25</v>
      </c>
      <c r="S228" s="185">
        <v>25</v>
      </c>
      <c r="T228" s="185">
        <v>26</v>
      </c>
      <c r="U228" s="185">
        <v>21</v>
      </c>
      <c r="V228" s="185">
        <v>14</v>
      </c>
      <c r="W228" s="185">
        <v>109</v>
      </c>
      <c r="X228" s="185">
        <v>14</v>
      </c>
      <c r="Y228" s="185">
        <v>37</v>
      </c>
      <c r="Z228" s="185">
        <v>14</v>
      </c>
      <c r="AA228" s="185">
        <v>35</v>
      </c>
      <c r="AB228" s="185">
        <v>66</v>
      </c>
    </row>
    <row r="229" spans="1:28">
      <c r="A229" s="184" t="s">
        <v>293</v>
      </c>
      <c r="B229" s="184" t="s">
        <v>378</v>
      </c>
      <c r="C229" s="184"/>
      <c r="D229" s="185">
        <v>212</v>
      </c>
      <c r="E229" s="185">
        <v>85</v>
      </c>
      <c r="F229" s="185">
        <v>165</v>
      </c>
      <c r="G229" s="185">
        <v>18</v>
      </c>
      <c r="H229" s="185">
        <v>41</v>
      </c>
      <c r="I229" s="185">
        <v>29</v>
      </c>
      <c r="J229" s="185">
        <v>154</v>
      </c>
      <c r="K229" s="185">
        <v>84</v>
      </c>
      <c r="L229" s="185">
        <v>25</v>
      </c>
      <c r="M229" s="185">
        <v>41</v>
      </c>
      <c r="N229" s="185">
        <v>49</v>
      </c>
      <c r="O229" s="185">
        <v>73</v>
      </c>
      <c r="P229" s="185">
        <v>169</v>
      </c>
      <c r="Q229" s="185">
        <v>127</v>
      </c>
      <c r="R229" s="185">
        <v>29</v>
      </c>
      <c r="S229" s="185">
        <v>39</v>
      </c>
      <c r="T229" s="185">
        <v>44</v>
      </c>
      <c r="U229" s="185">
        <v>40</v>
      </c>
      <c r="V229" s="185">
        <v>19</v>
      </c>
      <c r="W229" s="185">
        <v>161</v>
      </c>
      <c r="X229" s="185">
        <v>20</v>
      </c>
      <c r="Y229" s="185">
        <v>56</v>
      </c>
      <c r="Z229" s="185">
        <v>19</v>
      </c>
      <c r="AA229" s="185">
        <v>50</v>
      </c>
      <c r="AB229" s="185">
        <v>80</v>
      </c>
    </row>
    <row r="230" spans="1:28">
      <c r="A230" s="184" t="s">
        <v>291</v>
      </c>
      <c r="B230" s="184" t="s">
        <v>379</v>
      </c>
      <c r="C230" s="184"/>
      <c r="D230" s="185">
        <v>107</v>
      </c>
      <c r="E230" s="185">
        <v>62</v>
      </c>
      <c r="F230" s="185">
        <v>94</v>
      </c>
      <c r="G230" s="185">
        <v>15</v>
      </c>
      <c r="H230" s="185">
        <v>13</v>
      </c>
      <c r="I230" s="185">
        <v>19</v>
      </c>
      <c r="J230" s="185">
        <v>89</v>
      </c>
      <c r="K230" s="185">
        <v>43</v>
      </c>
      <c r="L230" s="185">
        <v>22</v>
      </c>
      <c r="M230" s="185">
        <v>27</v>
      </c>
      <c r="N230" s="185">
        <v>25</v>
      </c>
      <c r="O230" s="185">
        <v>49</v>
      </c>
      <c r="P230" s="185">
        <v>125</v>
      </c>
      <c r="Q230" s="185">
        <v>82</v>
      </c>
      <c r="R230" s="185">
        <v>17</v>
      </c>
      <c r="S230" s="185">
        <v>31</v>
      </c>
      <c r="T230" s="185">
        <v>19</v>
      </c>
      <c r="U230" s="185">
        <v>14</v>
      </c>
      <c r="V230" s="185">
        <v>23</v>
      </c>
      <c r="W230" s="185">
        <v>89</v>
      </c>
      <c r="X230" s="185">
        <v>20</v>
      </c>
      <c r="Y230" s="185">
        <v>39</v>
      </c>
      <c r="Z230" s="185">
        <v>17</v>
      </c>
      <c r="AA230" s="185">
        <v>28</v>
      </c>
      <c r="AB230" s="185">
        <v>50</v>
      </c>
    </row>
    <row r="231" spans="1:28">
      <c r="A231" s="184" t="s">
        <v>293</v>
      </c>
      <c r="B231" s="184" t="s">
        <v>379</v>
      </c>
      <c r="C231" s="184"/>
      <c r="D231" s="185">
        <v>185</v>
      </c>
      <c r="E231" s="185">
        <v>86</v>
      </c>
      <c r="F231" s="185">
        <v>151</v>
      </c>
      <c r="G231" s="185">
        <v>30</v>
      </c>
      <c r="H231" s="185">
        <v>43</v>
      </c>
      <c r="I231" s="185">
        <v>26</v>
      </c>
      <c r="J231" s="185">
        <v>113</v>
      </c>
      <c r="K231" s="185">
        <v>65</v>
      </c>
      <c r="L231" s="185">
        <v>49</v>
      </c>
      <c r="M231" s="185">
        <v>34</v>
      </c>
      <c r="N231" s="185">
        <v>38</v>
      </c>
      <c r="O231" s="185">
        <v>77</v>
      </c>
      <c r="P231" s="185">
        <v>151</v>
      </c>
      <c r="Q231" s="185">
        <v>125</v>
      </c>
      <c r="R231" s="185">
        <v>31</v>
      </c>
      <c r="S231" s="185">
        <v>38</v>
      </c>
      <c r="T231" s="185">
        <v>56</v>
      </c>
      <c r="U231" s="185">
        <v>34</v>
      </c>
      <c r="V231" s="185">
        <v>23</v>
      </c>
      <c r="W231" s="185">
        <v>125</v>
      </c>
      <c r="X231" s="185">
        <v>18</v>
      </c>
      <c r="Y231" s="185">
        <v>46</v>
      </c>
      <c r="Z231" s="185">
        <v>17</v>
      </c>
      <c r="AA231" s="185">
        <v>32</v>
      </c>
      <c r="AB231" s="185">
        <v>66</v>
      </c>
    </row>
    <row r="232" spans="1:28">
      <c r="A232" s="184" t="s">
        <v>291</v>
      </c>
      <c r="B232" s="184" t="s">
        <v>380</v>
      </c>
      <c r="C232" s="184"/>
      <c r="D232" s="185">
        <v>92</v>
      </c>
      <c r="E232" s="185">
        <v>31</v>
      </c>
      <c r="F232" s="185">
        <v>58</v>
      </c>
      <c r="G232" s="185">
        <v>13</v>
      </c>
      <c r="H232" s="185">
        <v>19</v>
      </c>
      <c r="I232" s="185">
        <v>16</v>
      </c>
      <c r="J232" s="185">
        <v>56</v>
      </c>
      <c r="K232" s="185">
        <v>30</v>
      </c>
      <c r="L232" s="185">
        <v>14</v>
      </c>
      <c r="M232" s="185">
        <v>24</v>
      </c>
      <c r="N232" s="185">
        <v>17</v>
      </c>
      <c r="O232" s="185">
        <v>38</v>
      </c>
      <c r="P232" s="185">
        <v>82</v>
      </c>
      <c r="Q232" s="185">
        <v>58</v>
      </c>
      <c r="R232" s="185">
        <v>16</v>
      </c>
      <c r="S232" s="185">
        <v>17</v>
      </c>
      <c r="T232" s="185">
        <v>11</v>
      </c>
      <c r="U232" s="185">
        <v>13</v>
      </c>
      <c r="V232" s="185">
        <v>5</v>
      </c>
      <c r="W232" s="185">
        <v>74</v>
      </c>
      <c r="X232" s="185">
        <v>9</v>
      </c>
      <c r="Y232" s="185">
        <v>29</v>
      </c>
      <c r="Z232" s="185">
        <v>8</v>
      </c>
      <c r="AA232" s="185">
        <v>19</v>
      </c>
      <c r="AB232" s="185">
        <v>42</v>
      </c>
    </row>
    <row r="233" spans="1:28">
      <c r="A233" s="184" t="s">
        <v>293</v>
      </c>
      <c r="B233" s="184" t="s">
        <v>380</v>
      </c>
      <c r="C233" s="184"/>
      <c r="D233" s="185">
        <v>159</v>
      </c>
      <c r="E233" s="185">
        <v>69</v>
      </c>
      <c r="F233" s="185">
        <v>126</v>
      </c>
      <c r="G233" s="185">
        <v>14</v>
      </c>
      <c r="H233" s="185">
        <v>16</v>
      </c>
      <c r="I233" s="185">
        <v>22</v>
      </c>
      <c r="J233" s="185">
        <v>107</v>
      </c>
      <c r="K233" s="185">
        <v>42</v>
      </c>
      <c r="L233" s="185">
        <v>25</v>
      </c>
      <c r="M233" s="185">
        <v>27</v>
      </c>
      <c r="N233" s="185">
        <v>39</v>
      </c>
      <c r="O233" s="185">
        <v>52</v>
      </c>
      <c r="P233" s="185">
        <v>127</v>
      </c>
      <c r="Q233" s="185">
        <v>102</v>
      </c>
      <c r="R233" s="185">
        <v>23</v>
      </c>
      <c r="S233" s="185">
        <v>33</v>
      </c>
      <c r="T233" s="185">
        <v>30</v>
      </c>
      <c r="U233" s="185">
        <v>31</v>
      </c>
      <c r="V233" s="185">
        <v>13</v>
      </c>
      <c r="W233" s="185">
        <v>103</v>
      </c>
      <c r="X233" s="185">
        <v>25</v>
      </c>
      <c r="Y233" s="185">
        <v>44</v>
      </c>
      <c r="Z233" s="185">
        <v>27</v>
      </c>
      <c r="AA233" s="185">
        <v>26</v>
      </c>
      <c r="AB233" s="185">
        <v>66</v>
      </c>
    </row>
    <row r="234" spans="1:28">
      <c r="A234" s="184" t="s">
        <v>291</v>
      </c>
      <c r="B234" s="184" t="s">
        <v>381</v>
      </c>
      <c r="C234" s="184"/>
      <c r="D234" s="185">
        <v>88</v>
      </c>
      <c r="E234" s="185">
        <v>34</v>
      </c>
      <c r="F234" s="185">
        <v>52</v>
      </c>
      <c r="G234" s="185">
        <v>13</v>
      </c>
      <c r="H234" s="185">
        <v>12</v>
      </c>
      <c r="I234" s="185">
        <v>7</v>
      </c>
      <c r="J234" s="185">
        <v>56</v>
      </c>
      <c r="K234" s="185">
        <v>38</v>
      </c>
      <c r="L234" s="185">
        <v>20</v>
      </c>
      <c r="M234" s="185">
        <v>21</v>
      </c>
      <c r="N234" s="185">
        <v>18</v>
      </c>
      <c r="O234" s="185">
        <v>23</v>
      </c>
      <c r="P234" s="185">
        <v>68</v>
      </c>
      <c r="Q234" s="185">
        <v>50</v>
      </c>
      <c r="R234" s="185">
        <v>16</v>
      </c>
      <c r="S234" s="185">
        <v>20</v>
      </c>
      <c r="T234" s="185">
        <v>13</v>
      </c>
      <c r="U234" s="185">
        <v>13</v>
      </c>
      <c r="V234" s="185">
        <v>17</v>
      </c>
      <c r="W234" s="185">
        <v>62</v>
      </c>
      <c r="X234" s="185">
        <v>13</v>
      </c>
      <c r="Y234" s="185">
        <v>24</v>
      </c>
      <c r="Z234" s="185">
        <v>13</v>
      </c>
      <c r="AA234" s="185">
        <v>14</v>
      </c>
      <c r="AB234" s="185">
        <v>38</v>
      </c>
    </row>
    <row r="235" spans="1:28">
      <c r="A235" s="184" t="s">
        <v>293</v>
      </c>
      <c r="B235" s="184" t="s">
        <v>381</v>
      </c>
      <c r="C235" s="184"/>
      <c r="D235" s="185">
        <v>127</v>
      </c>
      <c r="E235" s="185">
        <v>55</v>
      </c>
      <c r="F235" s="185">
        <v>95</v>
      </c>
      <c r="G235" s="185">
        <v>20</v>
      </c>
      <c r="H235" s="185">
        <v>19</v>
      </c>
      <c r="I235" s="185">
        <v>8</v>
      </c>
      <c r="J235" s="185">
        <v>87</v>
      </c>
      <c r="K235" s="185">
        <v>56</v>
      </c>
      <c r="L235" s="185">
        <v>33</v>
      </c>
      <c r="M235" s="185">
        <v>26</v>
      </c>
      <c r="N235" s="185">
        <v>22</v>
      </c>
      <c r="O235" s="185">
        <v>36</v>
      </c>
      <c r="P235" s="185">
        <v>90</v>
      </c>
      <c r="Q235" s="185">
        <v>71</v>
      </c>
      <c r="R235" s="185">
        <v>26</v>
      </c>
      <c r="S235" s="185">
        <v>11</v>
      </c>
      <c r="T235" s="185">
        <v>23</v>
      </c>
      <c r="U235" s="185">
        <v>16</v>
      </c>
      <c r="V235" s="185">
        <v>17</v>
      </c>
      <c r="W235" s="185">
        <v>102</v>
      </c>
      <c r="X235" s="185">
        <v>11</v>
      </c>
      <c r="Y235" s="185">
        <v>33</v>
      </c>
      <c r="Z235" s="185">
        <v>14</v>
      </c>
      <c r="AA235" s="185">
        <v>18</v>
      </c>
      <c r="AB235" s="185">
        <v>44</v>
      </c>
    </row>
    <row r="236" spans="1:28">
      <c r="A236" s="184" t="s">
        <v>291</v>
      </c>
      <c r="B236" s="184" t="s">
        <v>382</v>
      </c>
      <c r="C236" s="184"/>
      <c r="D236" s="185">
        <v>59</v>
      </c>
      <c r="E236" s="185">
        <v>27</v>
      </c>
      <c r="F236" s="185">
        <v>41</v>
      </c>
      <c r="G236" s="185">
        <v>4</v>
      </c>
      <c r="H236" s="185">
        <v>6</v>
      </c>
      <c r="I236" s="185">
        <v>10</v>
      </c>
      <c r="J236" s="185">
        <v>43</v>
      </c>
      <c r="K236" s="185">
        <v>31</v>
      </c>
      <c r="L236" s="185">
        <v>13</v>
      </c>
      <c r="M236" s="185">
        <v>15</v>
      </c>
      <c r="N236" s="185">
        <v>14</v>
      </c>
      <c r="O236" s="185">
        <v>23</v>
      </c>
      <c r="P236" s="185">
        <v>53</v>
      </c>
      <c r="Q236" s="185">
        <v>51</v>
      </c>
      <c r="R236" s="185">
        <v>8</v>
      </c>
      <c r="S236" s="185">
        <v>17</v>
      </c>
      <c r="T236" s="185">
        <v>9</v>
      </c>
      <c r="U236" s="185">
        <v>8</v>
      </c>
      <c r="V236" s="185">
        <v>9</v>
      </c>
      <c r="W236" s="185">
        <v>61</v>
      </c>
      <c r="X236" s="185">
        <v>8</v>
      </c>
      <c r="Y236" s="185">
        <v>16</v>
      </c>
      <c r="Z236" s="185">
        <v>9</v>
      </c>
      <c r="AA236" s="185">
        <v>17</v>
      </c>
      <c r="AB236" s="185">
        <v>22</v>
      </c>
    </row>
    <row r="237" spans="1:28">
      <c r="A237" s="184" t="s">
        <v>293</v>
      </c>
      <c r="B237" s="184" t="s">
        <v>382</v>
      </c>
      <c r="C237" s="184"/>
      <c r="D237" s="185">
        <v>92</v>
      </c>
      <c r="E237" s="185">
        <v>38</v>
      </c>
      <c r="F237" s="185">
        <v>68</v>
      </c>
      <c r="G237" s="185">
        <v>8</v>
      </c>
      <c r="H237" s="185">
        <v>14</v>
      </c>
      <c r="I237" s="185">
        <v>12</v>
      </c>
      <c r="J237" s="185">
        <v>73</v>
      </c>
      <c r="K237" s="185">
        <v>41</v>
      </c>
      <c r="L237" s="185">
        <v>20</v>
      </c>
      <c r="M237" s="185">
        <v>22</v>
      </c>
      <c r="N237" s="185">
        <v>21</v>
      </c>
      <c r="O237" s="185">
        <v>29</v>
      </c>
      <c r="P237" s="185">
        <v>103</v>
      </c>
      <c r="Q237" s="185">
        <v>45</v>
      </c>
      <c r="R237" s="185">
        <v>13</v>
      </c>
      <c r="S237" s="185">
        <v>25</v>
      </c>
      <c r="T237" s="185">
        <v>17</v>
      </c>
      <c r="U237" s="185">
        <v>20</v>
      </c>
      <c r="V237" s="185">
        <v>19</v>
      </c>
      <c r="W237" s="185">
        <v>74</v>
      </c>
      <c r="X237" s="185">
        <v>11</v>
      </c>
      <c r="Y237" s="185">
        <v>25</v>
      </c>
      <c r="Z237" s="185">
        <v>10</v>
      </c>
      <c r="AA237" s="185">
        <v>19</v>
      </c>
      <c r="AB237" s="185">
        <v>25</v>
      </c>
    </row>
    <row r="238" spans="1:28">
      <c r="A238" s="184" t="s">
        <v>291</v>
      </c>
      <c r="B238" s="184" t="s">
        <v>383</v>
      </c>
      <c r="C238" s="184"/>
      <c r="D238" s="185">
        <v>50</v>
      </c>
      <c r="E238" s="185">
        <v>30</v>
      </c>
      <c r="F238" s="185">
        <v>30</v>
      </c>
      <c r="G238" s="185">
        <v>4</v>
      </c>
      <c r="H238" s="185">
        <v>4</v>
      </c>
      <c r="I238" s="185">
        <v>6</v>
      </c>
      <c r="J238" s="185">
        <v>40</v>
      </c>
      <c r="K238" s="185">
        <v>27</v>
      </c>
      <c r="L238" s="185">
        <v>10</v>
      </c>
      <c r="M238" s="185">
        <v>11</v>
      </c>
      <c r="N238" s="185">
        <v>12</v>
      </c>
      <c r="O238" s="185">
        <v>15</v>
      </c>
      <c r="P238" s="185">
        <v>38</v>
      </c>
      <c r="Q238" s="185">
        <v>45</v>
      </c>
      <c r="R238" s="185">
        <v>12</v>
      </c>
      <c r="S238" s="185">
        <v>15</v>
      </c>
      <c r="T238" s="185">
        <v>13</v>
      </c>
      <c r="U238" s="185">
        <v>13</v>
      </c>
      <c r="V238" s="185">
        <v>10</v>
      </c>
      <c r="W238" s="185">
        <v>38</v>
      </c>
      <c r="X238" s="185">
        <v>7</v>
      </c>
      <c r="Y238" s="185">
        <v>14</v>
      </c>
      <c r="Z238" s="185">
        <v>6</v>
      </c>
      <c r="AA238" s="185">
        <v>19</v>
      </c>
      <c r="AB238" s="185">
        <v>31</v>
      </c>
    </row>
    <row r="239" spans="1:28">
      <c r="A239" s="184" t="s">
        <v>293</v>
      </c>
      <c r="B239" s="184" t="s">
        <v>383</v>
      </c>
      <c r="C239" s="184"/>
      <c r="D239" s="185">
        <v>104</v>
      </c>
      <c r="E239" s="185">
        <v>44</v>
      </c>
      <c r="F239" s="185">
        <v>63</v>
      </c>
      <c r="G239" s="185">
        <v>7</v>
      </c>
      <c r="H239" s="185">
        <v>9</v>
      </c>
      <c r="I239" s="185">
        <v>12</v>
      </c>
      <c r="J239" s="185">
        <v>67</v>
      </c>
      <c r="K239" s="185">
        <v>25</v>
      </c>
      <c r="L239" s="185">
        <v>17</v>
      </c>
      <c r="M239" s="185">
        <v>12</v>
      </c>
      <c r="N239" s="185">
        <v>22</v>
      </c>
      <c r="O239" s="185">
        <v>17</v>
      </c>
      <c r="P239" s="185">
        <v>64</v>
      </c>
      <c r="Q239" s="185">
        <v>50</v>
      </c>
      <c r="R239" s="185">
        <v>20</v>
      </c>
      <c r="S239" s="185">
        <v>15</v>
      </c>
      <c r="T239" s="185">
        <v>20</v>
      </c>
      <c r="U239" s="185">
        <v>11</v>
      </c>
      <c r="V239" s="185">
        <v>9</v>
      </c>
      <c r="W239" s="185">
        <v>69</v>
      </c>
      <c r="X239" s="185">
        <v>11</v>
      </c>
      <c r="Y239" s="185">
        <v>24</v>
      </c>
      <c r="Z239" s="185">
        <v>6</v>
      </c>
      <c r="AA239" s="185">
        <v>19</v>
      </c>
      <c r="AB239" s="185">
        <v>41</v>
      </c>
    </row>
    <row r="240" spans="1:28">
      <c r="A240" s="184" t="s">
        <v>291</v>
      </c>
      <c r="B240" s="184" t="s">
        <v>384</v>
      </c>
      <c r="C240" s="184"/>
      <c r="D240" s="185">
        <v>35</v>
      </c>
      <c r="E240" s="185">
        <v>18</v>
      </c>
      <c r="F240" s="185">
        <v>21</v>
      </c>
      <c r="G240" s="185">
        <v>9</v>
      </c>
      <c r="H240" s="185">
        <v>8</v>
      </c>
      <c r="I240" s="185">
        <v>5</v>
      </c>
      <c r="J240" s="185">
        <v>37</v>
      </c>
      <c r="K240" s="185">
        <v>19</v>
      </c>
      <c r="L240" s="185">
        <v>11</v>
      </c>
      <c r="M240" s="185">
        <v>12</v>
      </c>
      <c r="N240" s="185">
        <v>11</v>
      </c>
      <c r="O240" s="185">
        <v>11</v>
      </c>
      <c r="P240" s="185">
        <v>26</v>
      </c>
      <c r="Q240" s="185">
        <v>34</v>
      </c>
      <c r="R240" s="185">
        <v>11</v>
      </c>
      <c r="S240" s="185">
        <v>15</v>
      </c>
      <c r="T240" s="185">
        <v>6</v>
      </c>
      <c r="U240" s="185">
        <v>10</v>
      </c>
      <c r="V240" s="185">
        <v>5</v>
      </c>
      <c r="W240" s="185">
        <v>29</v>
      </c>
      <c r="X240" s="185">
        <v>6</v>
      </c>
      <c r="Y240" s="185">
        <v>14</v>
      </c>
      <c r="Z240" s="185">
        <v>6</v>
      </c>
      <c r="AA240" s="185">
        <v>10</v>
      </c>
      <c r="AB240" s="185">
        <v>16</v>
      </c>
    </row>
    <row r="241" spans="1:28">
      <c r="A241" s="184" t="s">
        <v>293</v>
      </c>
      <c r="B241" s="184" t="s">
        <v>384</v>
      </c>
      <c r="C241" s="184"/>
      <c r="D241" s="185">
        <v>61</v>
      </c>
      <c r="E241" s="185">
        <v>34</v>
      </c>
      <c r="F241" s="185">
        <v>55</v>
      </c>
      <c r="G241" s="185">
        <v>12</v>
      </c>
      <c r="H241" s="185">
        <v>15</v>
      </c>
      <c r="I241" s="185">
        <v>13</v>
      </c>
      <c r="J241" s="185">
        <v>42</v>
      </c>
      <c r="K241" s="185">
        <v>37</v>
      </c>
      <c r="L241" s="185">
        <v>13</v>
      </c>
      <c r="M241" s="185">
        <v>19</v>
      </c>
      <c r="N241" s="185">
        <v>16</v>
      </c>
      <c r="O241" s="185">
        <v>17</v>
      </c>
      <c r="P241" s="185">
        <v>49</v>
      </c>
      <c r="Q241" s="185">
        <v>51</v>
      </c>
      <c r="R241" s="185">
        <v>13</v>
      </c>
      <c r="S241" s="185">
        <v>19</v>
      </c>
      <c r="T241" s="185">
        <v>18</v>
      </c>
      <c r="U241" s="185">
        <v>3</v>
      </c>
      <c r="V241" s="185">
        <v>4</v>
      </c>
      <c r="W241" s="185">
        <v>61</v>
      </c>
      <c r="X241" s="185">
        <v>9</v>
      </c>
      <c r="Y241" s="185">
        <v>23</v>
      </c>
      <c r="Z241" s="185">
        <v>9</v>
      </c>
      <c r="AA241" s="185">
        <v>16</v>
      </c>
      <c r="AB241" s="185">
        <v>31</v>
      </c>
    </row>
    <row r="242" spans="1:28">
      <c r="A242" s="184" t="s">
        <v>291</v>
      </c>
      <c r="B242" s="184" t="s">
        <v>385</v>
      </c>
      <c r="C242" s="184"/>
      <c r="D242" s="185">
        <v>26</v>
      </c>
      <c r="E242" s="185">
        <v>11</v>
      </c>
      <c r="F242" s="185">
        <v>13</v>
      </c>
      <c r="G242" s="185">
        <v>2</v>
      </c>
      <c r="H242" s="185">
        <v>2</v>
      </c>
      <c r="I242" s="185">
        <v>3</v>
      </c>
      <c r="J242" s="185">
        <v>21</v>
      </c>
      <c r="K242" s="185">
        <v>8</v>
      </c>
      <c r="L242" s="185">
        <v>6</v>
      </c>
      <c r="M242" s="185">
        <v>11</v>
      </c>
      <c r="N242" s="185">
        <v>7</v>
      </c>
      <c r="O242" s="185">
        <v>13</v>
      </c>
      <c r="P242" s="185">
        <v>23</v>
      </c>
      <c r="Q242" s="185">
        <v>23</v>
      </c>
      <c r="R242" s="185">
        <v>7</v>
      </c>
      <c r="S242" s="185">
        <v>5</v>
      </c>
      <c r="T242" s="185">
        <v>6</v>
      </c>
      <c r="U242" s="185">
        <v>5</v>
      </c>
      <c r="V242" s="185">
        <v>3</v>
      </c>
      <c r="W242" s="185">
        <v>20</v>
      </c>
      <c r="X242" s="185">
        <v>3</v>
      </c>
      <c r="Y242" s="185">
        <v>7</v>
      </c>
      <c r="Z242" s="185">
        <v>5</v>
      </c>
      <c r="AA242" s="185">
        <v>7</v>
      </c>
      <c r="AB242" s="185">
        <v>17</v>
      </c>
    </row>
    <row r="243" spans="1:28">
      <c r="A243" s="184" t="s">
        <v>293</v>
      </c>
      <c r="B243" s="184" t="s">
        <v>385</v>
      </c>
      <c r="C243" s="184"/>
      <c r="D243" s="185">
        <v>61</v>
      </c>
      <c r="E243" s="185">
        <v>17</v>
      </c>
      <c r="F243" s="185">
        <v>31</v>
      </c>
      <c r="G243" s="185">
        <v>4</v>
      </c>
      <c r="H243" s="185">
        <v>11</v>
      </c>
      <c r="I243" s="185">
        <v>8</v>
      </c>
      <c r="J243" s="185">
        <v>34</v>
      </c>
      <c r="K243" s="185">
        <v>14</v>
      </c>
      <c r="L243" s="185">
        <v>11</v>
      </c>
      <c r="M243" s="185">
        <v>10</v>
      </c>
      <c r="N243" s="185">
        <v>12</v>
      </c>
      <c r="O243" s="185">
        <v>16</v>
      </c>
      <c r="P243" s="185">
        <v>42</v>
      </c>
      <c r="Q243" s="185">
        <v>29</v>
      </c>
      <c r="R243" s="185">
        <v>8</v>
      </c>
      <c r="S243" s="185">
        <v>10</v>
      </c>
      <c r="T243" s="185">
        <v>19</v>
      </c>
      <c r="U243" s="185">
        <v>5</v>
      </c>
      <c r="V243" s="185">
        <v>9</v>
      </c>
      <c r="W243" s="185">
        <v>41</v>
      </c>
      <c r="X243" s="185">
        <v>9</v>
      </c>
      <c r="Y243" s="185">
        <v>10</v>
      </c>
      <c r="Z243" s="185">
        <v>3</v>
      </c>
      <c r="AA243" s="185">
        <v>8</v>
      </c>
      <c r="AB243" s="185">
        <v>20</v>
      </c>
    </row>
    <row r="244" spans="1:28">
      <c r="A244" s="184" t="s">
        <v>291</v>
      </c>
      <c r="B244" s="184" t="s">
        <v>386</v>
      </c>
      <c r="C244" s="184"/>
      <c r="D244" s="185">
        <v>24</v>
      </c>
      <c r="E244" s="185">
        <v>6</v>
      </c>
      <c r="F244" s="185">
        <v>10</v>
      </c>
      <c r="G244" s="185">
        <v>5</v>
      </c>
      <c r="H244" s="185">
        <v>1</v>
      </c>
      <c r="I244" s="185">
        <v>1</v>
      </c>
      <c r="J244" s="185">
        <v>13</v>
      </c>
      <c r="K244" s="185">
        <v>12</v>
      </c>
      <c r="L244" s="185">
        <v>3</v>
      </c>
      <c r="M244" s="185">
        <v>4</v>
      </c>
      <c r="N244" s="185">
        <v>7</v>
      </c>
      <c r="O244" s="185">
        <v>3</v>
      </c>
      <c r="P244" s="185">
        <v>9</v>
      </c>
      <c r="Q244" s="185">
        <v>22</v>
      </c>
      <c r="R244" s="185">
        <v>4</v>
      </c>
      <c r="S244" s="185">
        <v>7</v>
      </c>
      <c r="T244" s="185">
        <v>3</v>
      </c>
      <c r="U244" s="185">
        <v>4</v>
      </c>
      <c r="V244" s="185">
        <v>2</v>
      </c>
      <c r="W244" s="185">
        <v>25</v>
      </c>
      <c r="X244" s="185">
        <v>2</v>
      </c>
      <c r="Y244" s="185">
        <v>9</v>
      </c>
      <c r="Z244" s="185">
        <v>7</v>
      </c>
      <c r="AA244" s="185">
        <v>3</v>
      </c>
      <c r="AB244" s="185">
        <v>10</v>
      </c>
    </row>
    <row r="245" spans="1:28">
      <c r="A245" s="184" t="s">
        <v>293</v>
      </c>
      <c r="B245" s="184" t="s">
        <v>386</v>
      </c>
      <c r="C245" s="184"/>
      <c r="D245" s="185">
        <v>42</v>
      </c>
      <c r="E245" s="185">
        <v>19</v>
      </c>
      <c r="F245" s="185">
        <v>30</v>
      </c>
      <c r="G245" s="185">
        <v>7</v>
      </c>
      <c r="H245" s="185">
        <v>7</v>
      </c>
      <c r="I245" s="185">
        <v>3</v>
      </c>
      <c r="J245" s="185">
        <v>31</v>
      </c>
      <c r="K245" s="185">
        <v>14</v>
      </c>
      <c r="L245" s="185">
        <v>7</v>
      </c>
      <c r="M245" s="185">
        <v>8</v>
      </c>
      <c r="N245" s="185">
        <v>6</v>
      </c>
      <c r="O245" s="185">
        <v>12</v>
      </c>
      <c r="P245" s="185">
        <v>28</v>
      </c>
      <c r="Q245" s="185">
        <v>39</v>
      </c>
      <c r="R245" s="185">
        <v>5</v>
      </c>
      <c r="S245" s="185">
        <v>7</v>
      </c>
      <c r="T245" s="185">
        <v>9</v>
      </c>
      <c r="U245" s="185">
        <v>5</v>
      </c>
      <c r="V245" s="185">
        <v>4</v>
      </c>
      <c r="W245" s="185">
        <v>25</v>
      </c>
      <c r="X245" s="185">
        <v>7</v>
      </c>
      <c r="Y245" s="185">
        <v>8</v>
      </c>
      <c r="Z245" s="185">
        <v>5</v>
      </c>
      <c r="AA245" s="185">
        <v>7</v>
      </c>
      <c r="AB245" s="185">
        <v>12</v>
      </c>
    </row>
    <row r="246" spans="1:28">
      <c r="A246" s="184" t="s">
        <v>291</v>
      </c>
      <c r="B246" s="184" t="s">
        <v>387</v>
      </c>
      <c r="C246" s="184"/>
      <c r="D246" s="185">
        <v>19</v>
      </c>
      <c r="E246" s="185">
        <v>4</v>
      </c>
      <c r="F246" s="185">
        <v>16</v>
      </c>
      <c r="G246" s="185">
        <v>2</v>
      </c>
      <c r="H246" s="185">
        <v>1</v>
      </c>
      <c r="I246" s="185">
        <v>4</v>
      </c>
      <c r="J246" s="185">
        <v>16</v>
      </c>
      <c r="K246" s="185">
        <v>9</v>
      </c>
      <c r="L246" s="185">
        <v>3</v>
      </c>
      <c r="M246" s="185">
        <v>3</v>
      </c>
      <c r="N246" s="185">
        <v>5</v>
      </c>
      <c r="O246" s="185">
        <v>6</v>
      </c>
      <c r="P246" s="185">
        <v>11</v>
      </c>
      <c r="Q246" s="185">
        <v>14</v>
      </c>
      <c r="R246" s="185">
        <v>4</v>
      </c>
      <c r="S246" s="185">
        <v>4</v>
      </c>
      <c r="T246" s="185">
        <v>5</v>
      </c>
      <c r="U246" s="185">
        <v>3</v>
      </c>
      <c r="V246" s="185">
        <v>0</v>
      </c>
      <c r="W246" s="185">
        <v>21</v>
      </c>
      <c r="X246" s="185">
        <v>1</v>
      </c>
      <c r="Y246" s="185">
        <v>5</v>
      </c>
      <c r="Z246" s="185">
        <v>2</v>
      </c>
      <c r="AA246" s="185">
        <v>4</v>
      </c>
      <c r="AB246" s="185">
        <v>7</v>
      </c>
    </row>
    <row r="247" spans="1:28">
      <c r="A247" s="184" t="s">
        <v>293</v>
      </c>
      <c r="B247" s="184" t="s">
        <v>387</v>
      </c>
      <c r="C247" s="184"/>
      <c r="D247" s="185">
        <v>33</v>
      </c>
      <c r="E247" s="185">
        <v>11</v>
      </c>
      <c r="F247" s="185">
        <v>27</v>
      </c>
      <c r="G247" s="185">
        <v>2</v>
      </c>
      <c r="H247" s="185">
        <v>4</v>
      </c>
      <c r="I247" s="185">
        <v>2</v>
      </c>
      <c r="J247" s="185">
        <v>13</v>
      </c>
      <c r="K247" s="185">
        <v>12</v>
      </c>
      <c r="L247" s="185">
        <v>10</v>
      </c>
      <c r="M247" s="185">
        <v>5</v>
      </c>
      <c r="N247" s="185">
        <v>4</v>
      </c>
      <c r="O247" s="185">
        <v>6</v>
      </c>
      <c r="P247" s="185">
        <v>25</v>
      </c>
      <c r="Q247" s="185">
        <v>19</v>
      </c>
      <c r="R247" s="185">
        <v>3</v>
      </c>
      <c r="S247" s="185">
        <v>11</v>
      </c>
      <c r="T247" s="185">
        <v>3</v>
      </c>
      <c r="U247" s="185">
        <v>1</v>
      </c>
      <c r="V247" s="185">
        <v>3</v>
      </c>
      <c r="W247" s="185">
        <v>16</v>
      </c>
      <c r="X247" s="185">
        <v>6</v>
      </c>
      <c r="Y247" s="185">
        <v>12</v>
      </c>
      <c r="Z247" s="185">
        <v>2</v>
      </c>
      <c r="AA247" s="185">
        <v>6</v>
      </c>
      <c r="AB247" s="185">
        <v>9</v>
      </c>
    </row>
    <row r="248" spans="1:28">
      <c r="A248" s="184" t="s">
        <v>291</v>
      </c>
      <c r="B248" s="184" t="s">
        <v>388</v>
      </c>
      <c r="C248" s="184"/>
      <c r="D248" s="185">
        <v>10</v>
      </c>
      <c r="E248" s="185">
        <v>3</v>
      </c>
      <c r="F248" s="185">
        <v>4</v>
      </c>
      <c r="G248" s="185">
        <v>2</v>
      </c>
      <c r="H248" s="185">
        <v>2</v>
      </c>
      <c r="I248" s="185">
        <v>0</v>
      </c>
      <c r="J248" s="185">
        <v>11</v>
      </c>
      <c r="K248" s="185">
        <v>5</v>
      </c>
      <c r="L248" s="185">
        <v>0</v>
      </c>
      <c r="M248" s="185">
        <v>4</v>
      </c>
      <c r="N248" s="185">
        <v>3</v>
      </c>
      <c r="O248" s="185">
        <v>5</v>
      </c>
      <c r="P248" s="185">
        <v>10</v>
      </c>
      <c r="Q248" s="185">
        <v>8</v>
      </c>
      <c r="R248" s="185">
        <v>4</v>
      </c>
      <c r="S248" s="185">
        <v>6</v>
      </c>
      <c r="T248" s="185">
        <v>2</v>
      </c>
      <c r="U248" s="185">
        <v>2</v>
      </c>
      <c r="V248" s="185">
        <v>4</v>
      </c>
      <c r="W248" s="185">
        <v>15</v>
      </c>
      <c r="X248" s="185">
        <v>2</v>
      </c>
      <c r="Y248" s="185">
        <v>4</v>
      </c>
      <c r="Z248" s="185">
        <v>2</v>
      </c>
      <c r="AA248" s="185">
        <v>1</v>
      </c>
      <c r="AB248" s="185">
        <v>8</v>
      </c>
    </row>
    <row r="249" spans="1:28">
      <c r="A249" s="184" t="s">
        <v>293</v>
      </c>
      <c r="B249" s="184" t="s">
        <v>388</v>
      </c>
      <c r="C249" s="184"/>
      <c r="D249" s="185">
        <v>29</v>
      </c>
      <c r="E249" s="185">
        <v>10</v>
      </c>
      <c r="F249" s="185">
        <v>6</v>
      </c>
      <c r="G249" s="185">
        <v>2</v>
      </c>
      <c r="H249" s="185">
        <v>5</v>
      </c>
      <c r="I249" s="185">
        <v>1</v>
      </c>
      <c r="J249" s="185">
        <v>17</v>
      </c>
      <c r="K249" s="185">
        <v>9</v>
      </c>
      <c r="L249" s="185">
        <v>2</v>
      </c>
      <c r="M249" s="185">
        <v>7</v>
      </c>
      <c r="N249" s="185">
        <v>2</v>
      </c>
      <c r="O249" s="185">
        <v>7</v>
      </c>
      <c r="P249" s="185">
        <v>19</v>
      </c>
      <c r="Q249" s="185">
        <v>15</v>
      </c>
      <c r="R249" s="185">
        <v>3</v>
      </c>
      <c r="S249" s="185">
        <v>4</v>
      </c>
      <c r="T249" s="185">
        <v>3</v>
      </c>
      <c r="U249" s="185">
        <v>2</v>
      </c>
      <c r="V249" s="185">
        <v>3</v>
      </c>
      <c r="W249" s="185">
        <v>14</v>
      </c>
      <c r="X249" s="185">
        <v>5</v>
      </c>
      <c r="Y249" s="185">
        <v>1</v>
      </c>
      <c r="Z249" s="185">
        <v>5</v>
      </c>
      <c r="AA249" s="185">
        <v>7</v>
      </c>
      <c r="AB249" s="185">
        <v>3</v>
      </c>
    </row>
    <row r="250" spans="1:28">
      <c r="A250" s="184" t="s">
        <v>291</v>
      </c>
      <c r="B250" s="184" t="s">
        <v>389</v>
      </c>
      <c r="C250" s="184"/>
      <c r="D250" s="185">
        <v>11</v>
      </c>
      <c r="E250" s="185">
        <v>2</v>
      </c>
      <c r="F250" s="185">
        <v>4</v>
      </c>
      <c r="G250" s="185">
        <v>2</v>
      </c>
      <c r="H250" s="185">
        <v>1</v>
      </c>
      <c r="I250" s="185">
        <v>3</v>
      </c>
      <c r="J250" s="185">
        <v>8</v>
      </c>
      <c r="K250" s="185">
        <v>7</v>
      </c>
      <c r="L250" s="185">
        <v>0</v>
      </c>
      <c r="M250" s="185">
        <v>2</v>
      </c>
      <c r="N250" s="185">
        <v>1</v>
      </c>
      <c r="O250" s="185">
        <v>6</v>
      </c>
      <c r="P250" s="185">
        <v>6</v>
      </c>
      <c r="Q250" s="185">
        <v>9</v>
      </c>
      <c r="R250" s="185">
        <v>0</v>
      </c>
      <c r="S250" s="185">
        <v>4</v>
      </c>
      <c r="T250" s="185">
        <v>2</v>
      </c>
      <c r="U250" s="185">
        <v>2</v>
      </c>
      <c r="V250" s="185">
        <v>1</v>
      </c>
      <c r="W250" s="185">
        <v>6</v>
      </c>
      <c r="X250" s="185">
        <v>1</v>
      </c>
      <c r="Y250" s="185">
        <v>3</v>
      </c>
      <c r="Z250" s="185">
        <v>2</v>
      </c>
      <c r="AA250" s="185">
        <v>2</v>
      </c>
      <c r="AB250" s="185">
        <v>4</v>
      </c>
    </row>
    <row r="251" spans="1:28">
      <c r="A251" s="184" t="s">
        <v>293</v>
      </c>
      <c r="B251" s="184" t="s">
        <v>389</v>
      </c>
      <c r="C251" s="184"/>
      <c r="D251" s="185">
        <v>31</v>
      </c>
      <c r="E251" s="185">
        <v>8</v>
      </c>
      <c r="F251" s="185">
        <v>9</v>
      </c>
      <c r="G251" s="185">
        <v>1</v>
      </c>
      <c r="H251" s="185">
        <v>3</v>
      </c>
      <c r="I251" s="185">
        <v>2</v>
      </c>
      <c r="J251" s="185">
        <v>14</v>
      </c>
      <c r="K251" s="185">
        <v>5</v>
      </c>
      <c r="L251" s="185">
        <v>4</v>
      </c>
      <c r="M251" s="185">
        <v>4</v>
      </c>
      <c r="N251" s="185">
        <v>3</v>
      </c>
      <c r="O251" s="185">
        <v>1</v>
      </c>
      <c r="P251" s="185">
        <v>11</v>
      </c>
      <c r="Q251" s="185">
        <v>10</v>
      </c>
      <c r="R251" s="185">
        <v>4</v>
      </c>
      <c r="S251" s="185">
        <v>5</v>
      </c>
      <c r="T251" s="185">
        <v>2</v>
      </c>
      <c r="U251" s="185">
        <v>4</v>
      </c>
      <c r="V251" s="185">
        <v>1</v>
      </c>
      <c r="W251" s="185">
        <v>15</v>
      </c>
      <c r="X251" s="185">
        <v>1</v>
      </c>
      <c r="Y251" s="185">
        <v>1</v>
      </c>
      <c r="Z251" s="185">
        <v>3</v>
      </c>
      <c r="AA251" s="185">
        <v>0</v>
      </c>
      <c r="AB251" s="185">
        <v>3</v>
      </c>
    </row>
    <row r="252" spans="1:28">
      <c r="A252" s="184" t="s">
        <v>291</v>
      </c>
      <c r="B252" s="184" t="s">
        <v>390</v>
      </c>
      <c r="C252" s="184"/>
      <c r="D252" s="185">
        <v>9</v>
      </c>
      <c r="E252" s="185">
        <v>1</v>
      </c>
      <c r="F252" s="185">
        <v>3</v>
      </c>
      <c r="G252" s="185">
        <v>2</v>
      </c>
      <c r="H252" s="185">
        <v>1</v>
      </c>
      <c r="I252" s="185">
        <v>0</v>
      </c>
      <c r="J252" s="185">
        <v>8</v>
      </c>
      <c r="K252" s="185">
        <v>4</v>
      </c>
      <c r="L252" s="185">
        <v>1</v>
      </c>
      <c r="M252" s="185">
        <v>0</v>
      </c>
      <c r="N252" s="185">
        <v>0</v>
      </c>
      <c r="O252" s="185">
        <v>6</v>
      </c>
      <c r="P252" s="185">
        <v>13</v>
      </c>
      <c r="Q252" s="185">
        <v>3</v>
      </c>
      <c r="R252" s="185">
        <v>2</v>
      </c>
      <c r="S252" s="185">
        <v>0</v>
      </c>
      <c r="T252" s="185">
        <v>1</v>
      </c>
      <c r="U252" s="185">
        <v>1</v>
      </c>
      <c r="V252" s="185">
        <v>0</v>
      </c>
      <c r="W252" s="185">
        <v>10</v>
      </c>
      <c r="X252" s="185">
        <v>2</v>
      </c>
      <c r="Y252" s="185">
        <v>1</v>
      </c>
      <c r="Z252" s="185">
        <v>1</v>
      </c>
      <c r="AA252" s="185">
        <v>0</v>
      </c>
      <c r="AB252" s="185">
        <v>5</v>
      </c>
    </row>
    <row r="253" spans="1:28">
      <c r="A253" s="184" t="s">
        <v>293</v>
      </c>
      <c r="B253" s="184" t="s">
        <v>390</v>
      </c>
      <c r="C253" s="184"/>
      <c r="D253" s="185">
        <v>22</v>
      </c>
      <c r="E253" s="185">
        <v>5</v>
      </c>
      <c r="F253" s="185">
        <v>4</v>
      </c>
      <c r="G253" s="185">
        <v>0</v>
      </c>
      <c r="H253" s="185">
        <v>1</v>
      </c>
      <c r="I253" s="185">
        <v>1</v>
      </c>
      <c r="J253" s="185">
        <v>9</v>
      </c>
      <c r="K253" s="185">
        <v>4</v>
      </c>
      <c r="L253" s="185">
        <v>3</v>
      </c>
      <c r="M253" s="185">
        <v>4</v>
      </c>
      <c r="N253" s="185">
        <v>2</v>
      </c>
      <c r="O253" s="185">
        <v>5</v>
      </c>
      <c r="P253" s="185">
        <v>4</v>
      </c>
      <c r="Q253" s="185">
        <v>7</v>
      </c>
      <c r="R253" s="185">
        <v>2</v>
      </c>
      <c r="S253" s="185">
        <v>2</v>
      </c>
      <c r="T253" s="185">
        <v>2</v>
      </c>
      <c r="U253" s="185">
        <v>1</v>
      </c>
      <c r="V253" s="185">
        <v>1</v>
      </c>
      <c r="W253" s="185">
        <v>12</v>
      </c>
      <c r="X253" s="185">
        <v>2</v>
      </c>
      <c r="Y253" s="185">
        <v>2</v>
      </c>
      <c r="Z253" s="185">
        <v>1</v>
      </c>
      <c r="AA253" s="185">
        <v>4</v>
      </c>
      <c r="AB253" s="185">
        <v>4</v>
      </c>
    </row>
    <row r="254" spans="1:28">
      <c r="A254" s="184" t="s">
        <v>291</v>
      </c>
      <c r="B254" s="184" t="s">
        <v>391</v>
      </c>
      <c r="C254" s="184"/>
      <c r="D254" s="185">
        <v>5</v>
      </c>
      <c r="E254" s="185">
        <v>1</v>
      </c>
      <c r="F254" s="185">
        <v>7</v>
      </c>
      <c r="G254" s="185">
        <v>2</v>
      </c>
      <c r="H254" s="185">
        <v>0</v>
      </c>
      <c r="I254" s="185">
        <v>1</v>
      </c>
      <c r="J254" s="185">
        <v>2</v>
      </c>
      <c r="K254" s="185">
        <v>1</v>
      </c>
      <c r="L254" s="185">
        <v>0</v>
      </c>
      <c r="M254" s="185">
        <v>0</v>
      </c>
      <c r="N254" s="185">
        <v>4</v>
      </c>
      <c r="O254" s="185">
        <v>5</v>
      </c>
      <c r="P254" s="185">
        <v>6</v>
      </c>
      <c r="Q254" s="185">
        <v>7</v>
      </c>
      <c r="R254" s="185">
        <v>3</v>
      </c>
      <c r="S254" s="185">
        <v>2</v>
      </c>
      <c r="T254" s="185">
        <v>2</v>
      </c>
      <c r="U254" s="185">
        <v>2</v>
      </c>
      <c r="V254" s="185">
        <v>0</v>
      </c>
      <c r="W254" s="185">
        <v>11</v>
      </c>
      <c r="X254" s="185">
        <v>2</v>
      </c>
      <c r="Y254" s="185">
        <v>3</v>
      </c>
      <c r="Z254" s="185">
        <v>3</v>
      </c>
      <c r="AA254" s="185">
        <v>0</v>
      </c>
      <c r="AB254" s="185">
        <v>5</v>
      </c>
    </row>
    <row r="255" spans="1:28">
      <c r="A255" s="184" t="s">
        <v>293</v>
      </c>
      <c r="B255" s="184" t="s">
        <v>391</v>
      </c>
      <c r="C255" s="184"/>
      <c r="D255" s="185">
        <v>17</v>
      </c>
      <c r="E255" s="185">
        <v>3</v>
      </c>
      <c r="F255" s="185">
        <v>5</v>
      </c>
      <c r="G255" s="185">
        <v>2</v>
      </c>
      <c r="H255" s="185">
        <v>3</v>
      </c>
      <c r="I255" s="185">
        <v>0</v>
      </c>
      <c r="J255" s="185">
        <v>5</v>
      </c>
      <c r="K255" s="185">
        <v>5</v>
      </c>
      <c r="L255" s="185">
        <v>2</v>
      </c>
      <c r="M255" s="185">
        <v>2</v>
      </c>
      <c r="N255" s="185">
        <v>1</v>
      </c>
      <c r="O255" s="185">
        <v>5</v>
      </c>
      <c r="P255" s="185">
        <v>5</v>
      </c>
      <c r="Q255" s="185">
        <v>11</v>
      </c>
      <c r="R255" s="185">
        <v>3</v>
      </c>
      <c r="S255" s="185">
        <v>3</v>
      </c>
      <c r="T255" s="185">
        <v>0</v>
      </c>
      <c r="U255" s="185">
        <v>0</v>
      </c>
      <c r="V255" s="185">
        <v>0</v>
      </c>
      <c r="W255" s="185">
        <v>16</v>
      </c>
      <c r="X255" s="185">
        <v>3</v>
      </c>
      <c r="Y255" s="185">
        <v>5</v>
      </c>
      <c r="Z255" s="185">
        <v>4</v>
      </c>
      <c r="AA255" s="185">
        <v>0</v>
      </c>
      <c r="AB255" s="185">
        <v>2</v>
      </c>
    </row>
    <row r="256" spans="1:28">
      <c r="A256" s="184" t="s">
        <v>291</v>
      </c>
      <c r="B256" s="184" t="s">
        <v>392</v>
      </c>
      <c r="C256" s="184"/>
      <c r="D256" s="185">
        <v>7</v>
      </c>
      <c r="E256" s="185">
        <v>2</v>
      </c>
      <c r="F256" s="185">
        <v>1</v>
      </c>
      <c r="G256" s="185">
        <v>0</v>
      </c>
      <c r="H256" s="185">
        <v>1</v>
      </c>
      <c r="I256" s="185">
        <v>0</v>
      </c>
      <c r="J256" s="185">
        <v>4</v>
      </c>
      <c r="K256" s="185">
        <v>3</v>
      </c>
      <c r="L256" s="185">
        <v>1</v>
      </c>
      <c r="M256" s="185">
        <v>2</v>
      </c>
      <c r="N256" s="185">
        <v>0</v>
      </c>
      <c r="O256" s="185">
        <v>4</v>
      </c>
      <c r="P256" s="185">
        <v>2</v>
      </c>
      <c r="Q256" s="185">
        <v>4</v>
      </c>
      <c r="R256" s="185">
        <v>0</v>
      </c>
      <c r="S256" s="185">
        <v>0</v>
      </c>
      <c r="T256" s="185">
        <v>0</v>
      </c>
      <c r="U256" s="185">
        <v>0</v>
      </c>
      <c r="V256" s="185">
        <v>0</v>
      </c>
      <c r="W256" s="185">
        <v>5</v>
      </c>
      <c r="X256" s="185">
        <v>0</v>
      </c>
      <c r="Y256" s="185">
        <v>2</v>
      </c>
      <c r="Z256" s="185">
        <v>2</v>
      </c>
      <c r="AA256" s="185">
        <v>2</v>
      </c>
      <c r="AB256" s="185">
        <v>2</v>
      </c>
    </row>
    <row r="257" spans="1:28">
      <c r="A257" s="184" t="s">
        <v>293</v>
      </c>
      <c r="B257" s="184" t="s">
        <v>392</v>
      </c>
      <c r="C257" s="184"/>
      <c r="D257" s="185">
        <v>7</v>
      </c>
      <c r="E257" s="185">
        <v>2</v>
      </c>
      <c r="F257" s="185">
        <v>3</v>
      </c>
      <c r="G257" s="185">
        <v>0</v>
      </c>
      <c r="H257" s="185">
        <v>0</v>
      </c>
      <c r="I257" s="185">
        <v>0</v>
      </c>
      <c r="J257" s="185">
        <v>5</v>
      </c>
      <c r="K257" s="185">
        <v>2</v>
      </c>
      <c r="L257" s="185">
        <v>0</v>
      </c>
      <c r="M257" s="185">
        <v>3</v>
      </c>
      <c r="N257" s="185">
        <v>2</v>
      </c>
      <c r="O257" s="185">
        <v>3</v>
      </c>
      <c r="P257" s="185">
        <v>1</v>
      </c>
      <c r="Q257" s="185">
        <v>9</v>
      </c>
      <c r="R257" s="185">
        <v>2</v>
      </c>
      <c r="S257" s="185">
        <v>5</v>
      </c>
      <c r="T257" s="185">
        <v>1</v>
      </c>
      <c r="U257" s="185">
        <v>0</v>
      </c>
      <c r="V257" s="185">
        <v>0</v>
      </c>
      <c r="W257" s="185">
        <v>4</v>
      </c>
      <c r="X257" s="185">
        <v>0</v>
      </c>
      <c r="Y257" s="185">
        <v>2</v>
      </c>
      <c r="Z257" s="185">
        <v>2</v>
      </c>
      <c r="AA257" s="185">
        <v>2</v>
      </c>
      <c r="AB257" s="185">
        <v>1</v>
      </c>
    </row>
    <row r="258" spans="1:28">
      <c r="A258" s="184" t="s">
        <v>291</v>
      </c>
      <c r="B258" s="184" t="s">
        <v>393</v>
      </c>
      <c r="C258" s="184"/>
      <c r="D258" s="185">
        <v>6</v>
      </c>
      <c r="E258" s="185">
        <v>2</v>
      </c>
      <c r="F258" s="185">
        <v>2</v>
      </c>
      <c r="G258" s="185">
        <v>0</v>
      </c>
      <c r="H258" s="185">
        <v>1</v>
      </c>
      <c r="I258" s="185">
        <v>0</v>
      </c>
      <c r="J258" s="185">
        <v>0</v>
      </c>
      <c r="K258" s="185">
        <v>2</v>
      </c>
      <c r="L258" s="185">
        <v>0</v>
      </c>
      <c r="M258" s="185">
        <v>1</v>
      </c>
      <c r="N258" s="185">
        <v>0</v>
      </c>
      <c r="O258" s="185">
        <v>0</v>
      </c>
      <c r="P258" s="185">
        <v>3</v>
      </c>
      <c r="Q258" s="185">
        <v>2</v>
      </c>
      <c r="R258" s="185">
        <v>0</v>
      </c>
      <c r="S258" s="185">
        <v>0</v>
      </c>
      <c r="T258" s="185">
        <v>0</v>
      </c>
      <c r="U258" s="185">
        <v>2</v>
      </c>
      <c r="V258" s="185">
        <v>0</v>
      </c>
      <c r="W258" s="185">
        <v>4</v>
      </c>
      <c r="X258" s="185">
        <v>1</v>
      </c>
      <c r="Y258" s="185">
        <v>2</v>
      </c>
      <c r="Z258" s="185">
        <v>1</v>
      </c>
      <c r="AA258" s="185">
        <v>2</v>
      </c>
      <c r="AB258" s="185">
        <v>0</v>
      </c>
    </row>
    <row r="259" spans="1:28">
      <c r="A259" s="184" t="s">
        <v>293</v>
      </c>
      <c r="B259" s="184" t="s">
        <v>393</v>
      </c>
      <c r="C259" s="184"/>
      <c r="D259" s="185">
        <v>9</v>
      </c>
      <c r="E259" s="185">
        <v>1</v>
      </c>
      <c r="F259" s="185">
        <v>2</v>
      </c>
      <c r="G259" s="185">
        <v>0</v>
      </c>
      <c r="H259" s="185">
        <v>0</v>
      </c>
      <c r="I259" s="185">
        <v>0</v>
      </c>
      <c r="J259" s="185">
        <v>1</v>
      </c>
      <c r="K259" s="185">
        <v>2</v>
      </c>
      <c r="L259" s="185">
        <v>0</v>
      </c>
      <c r="M259" s="185">
        <v>1</v>
      </c>
      <c r="N259" s="185">
        <v>0</v>
      </c>
      <c r="O259" s="185">
        <v>1</v>
      </c>
      <c r="P259" s="185">
        <v>5</v>
      </c>
      <c r="Q259" s="185">
        <v>3</v>
      </c>
      <c r="R259" s="185">
        <v>0</v>
      </c>
      <c r="S259" s="185">
        <v>1</v>
      </c>
      <c r="T259" s="185">
        <v>0</v>
      </c>
      <c r="U259" s="185">
        <v>0</v>
      </c>
      <c r="V259" s="185">
        <v>2</v>
      </c>
      <c r="W259" s="185">
        <v>10</v>
      </c>
      <c r="X259" s="185">
        <v>1</v>
      </c>
      <c r="Y259" s="185">
        <v>0</v>
      </c>
      <c r="Z259" s="185">
        <v>0</v>
      </c>
      <c r="AA259" s="185">
        <v>0</v>
      </c>
      <c r="AB259" s="185">
        <v>3</v>
      </c>
    </row>
    <row r="260" spans="1:28">
      <c r="A260" s="184" t="s">
        <v>291</v>
      </c>
      <c r="B260" s="184" t="s">
        <v>394</v>
      </c>
      <c r="C260" s="184"/>
      <c r="D260" s="185">
        <v>10</v>
      </c>
      <c r="E260" s="185">
        <v>2</v>
      </c>
      <c r="F260" s="185">
        <v>5</v>
      </c>
      <c r="G260" s="185">
        <v>1</v>
      </c>
      <c r="H260" s="185">
        <v>0</v>
      </c>
      <c r="I260" s="185">
        <v>0</v>
      </c>
      <c r="J260" s="185">
        <v>7</v>
      </c>
      <c r="K260" s="185">
        <v>5</v>
      </c>
      <c r="L260" s="185">
        <v>1</v>
      </c>
      <c r="M260" s="185">
        <v>1</v>
      </c>
      <c r="N260" s="185">
        <v>1</v>
      </c>
      <c r="O260" s="185">
        <v>3</v>
      </c>
      <c r="P260" s="185">
        <v>2</v>
      </c>
      <c r="Q260" s="185">
        <v>7</v>
      </c>
      <c r="R260" s="185">
        <v>0</v>
      </c>
      <c r="S260" s="185">
        <v>5</v>
      </c>
      <c r="T260" s="185">
        <v>1</v>
      </c>
      <c r="U260" s="185">
        <v>2</v>
      </c>
      <c r="V260" s="185">
        <v>1</v>
      </c>
      <c r="W260" s="185">
        <v>11</v>
      </c>
      <c r="X260" s="185">
        <v>0</v>
      </c>
      <c r="Y260" s="185">
        <v>3</v>
      </c>
      <c r="Z260" s="185">
        <v>4</v>
      </c>
      <c r="AA260" s="185">
        <v>1</v>
      </c>
      <c r="AB260" s="185">
        <v>1</v>
      </c>
    </row>
    <row r="261" spans="1:28">
      <c r="A261" s="184" t="s">
        <v>293</v>
      </c>
      <c r="B261" s="184" t="s">
        <v>394</v>
      </c>
      <c r="C261" s="184"/>
      <c r="D261" s="185">
        <v>22</v>
      </c>
      <c r="E261" s="185">
        <v>4</v>
      </c>
      <c r="F261" s="185">
        <v>3</v>
      </c>
      <c r="G261" s="185">
        <v>1</v>
      </c>
      <c r="H261" s="185">
        <v>1</v>
      </c>
      <c r="I261" s="185">
        <v>1</v>
      </c>
      <c r="J261" s="185">
        <v>7</v>
      </c>
      <c r="K261" s="185">
        <v>3</v>
      </c>
      <c r="L261" s="185">
        <v>0</v>
      </c>
      <c r="M261" s="185">
        <v>3</v>
      </c>
      <c r="N261" s="185">
        <v>3</v>
      </c>
      <c r="O261" s="185">
        <v>2</v>
      </c>
      <c r="P261" s="185">
        <v>9</v>
      </c>
      <c r="Q261" s="185">
        <v>15</v>
      </c>
      <c r="R261" s="185">
        <v>2</v>
      </c>
      <c r="S261" s="185">
        <v>2</v>
      </c>
      <c r="T261" s="185">
        <v>7</v>
      </c>
      <c r="U261" s="185">
        <v>0</v>
      </c>
      <c r="V261" s="185">
        <v>1</v>
      </c>
      <c r="W261" s="185">
        <v>15</v>
      </c>
      <c r="X261" s="185">
        <v>2</v>
      </c>
      <c r="Y261" s="185">
        <v>7</v>
      </c>
      <c r="Z261" s="185">
        <v>1</v>
      </c>
      <c r="AA261" s="185">
        <v>0</v>
      </c>
      <c r="AB261" s="185">
        <v>3</v>
      </c>
    </row>
    <row r="262" spans="1:28" s="199" customFormat="1">
      <c r="A262" s="197"/>
      <c r="B262" s="197" t="s">
        <v>492</v>
      </c>
      <c r="C262" s="204">
        <f>SUM(D262:AB262)</f>
        <v>28648</v>
      </c>
      <c r="D262" s="198">
        <f>D208+D210+D212+D214+D216+D218+D220+D222+D224+D226+D228+D230+D232+D234+D236+D238+D240+D242+D244+D246+D248+D250+D252+D254+D256+D258+D260</f>
        <v>3322</v>
      </c>
      <c r="E262" s="198">
        <f t="shared" ref="E262:AB262" si="68">E208+E210+E212+E214+E216+E218+E220+E222+E224+E226+E228+E230+E232+E234+E236+E238+E240+E242+E244+E246+E248+E250+E252+E254+E256+E258+E260</f>
        <v>1493</v>
      </c>
      <c r="F262" s="198">
        <f t="shared" si="68"/>
        <v>2180</v>
      </c>
      <c r="G262" s="198">
        <f t="shared" si="68"/>
        <v>453</v>
      </c>
      <c r="H262" s="198">
        <f t="shared" si="68"/>
        <v>443</v>
      </c>
      <c r="I262" s="198">
        <f t="shared" si="68"/>
        <v>434</v>
      </c>
      <c r="J262" s="198">
        <f t="shared" si="68"/>
        <v>2254</v>
      </c>
      <c r="K262" s="198">
        <f t="shared" si="68"/>
        <v>1233</v>
      </c>
      <c r="L262" s="198">
        <f t="shared" si="68"/>
        <v>567</v>
      </c>
      <c r="M262" s="198">
        <f t="shared" si="68"/>
        <v>687</v>
      </c>
      <c r="N262" s="198">
        <f t="shared" si="68"/>
        <v>663</v>
      </c>
      <c r="O262" s="198">
        <f t="shared" si="68"/>
        <v>1103</v>
      </c>
      <c r="P262" s="198">
        <f t="shared" si="68"/>
        <v>2628</v>
      </c>
      <c r="Q262" s="198">
        <f t="shared" si="68"/>
        <v>2084</v>
      </c>
      <c r="R262" s="198">
        <f t="shared" si="68"/>
        <v>557</v>
      </c>
      <c r="S262" s="198">
        <f t="shared" si="68"/>
        <v>708</v>
      </c>
      <c r="T262" s="198">
        <f t="shared" si="68"/>
        <v>689</v>
      </c>
      <c r="U262" s="198">
        <f t="shared" si="68"/>
        <v>502</v>
      </c>
      <c r="V262" s="198">
        <f t="shared" si="68"/>
        <v>380</v>
      </c>
      <c r="W262" s="198">
        <f t="shared" si="68"/>
        <v>2514</v>
      </c>
      <c r="X262" s="198">
        <f t="shared" si="68"/>
        <v>372</v>
      </c>
      <c r="Y262" s="198">
        <f t="shared" si="68"/>
        <v>863</v>
      </c>
      <c r="Z262" s="198">
        <f t="shared" si="68"/>
        <v>433</v>
      </c>
      <c r="AA262" s="198">
        <f t="shared" si="68"/>
        <v>752</v>
      </c>
      <c r="AB262" s="198">
        <f t="shared" si="68"/>
        <v>1334</v>
      </c>
    </row>
    <row r="263" spans="1:28" s="199" customFormat="1">
      <c r="A263" s="197"/>
      <c r="B263" s="197" t="s">
        <v>493</v>
      </c>
      <c r="C263" s="204">
        <f t="shared" ref="C263:C264" si="69">SUM(D263:AB263)</f>
        <v>39327</v>
      </c>
      <c r="D263" s="198">
        <f>D209+D211+D213+D215+D217+D219+D221+D223+D225+D227+D229+D231+D233+D235+D237+D239+D241+D243+D245+D247+D249+D251+D253+D255+D257+D259+D261</f>
        <v>5027</v>
      </c>
      <c r="E263" s="198">
        <f t="shared" ref="E263:AB263" si="70">E209+E211+E213+E215+E217+E219+E221+E223+E225+E227+E229+E231+E233+E235+E237+E239+E241+E243+E245+E247+E249+E251+E253+E255+E257+E259+E261</f>
        <v>2062</v>
      </c>
      <c r="F263" s="198">
        <f t="shared" si="70"/>
        <v>3200</v>
      </c>
      <c r="G263" s="198">
        <f t="shared" si="70"/>
        <v>547</v>
      </c>
      <c r="H263" s="198">
        <f t="shared" si="70"/>
        <v>708</v>
      </c>
      <c r="I263" s="198">
        <f t="shared" si="70"/>
        <v>662</v>
      </c>
      <c r="J263" s="198">
        <f t="shared" si="70"/>
        <v>3097</v>
      </c>
      <c r="K263" s="198">
        <f t="shared" si="70"/>
        <v>1630</v>
      </c>
      <c r="L263" s="198">
        <f t="shared" si="70"/>
        <v>836</v>
      </c>
      <c r="M263" s="198">
        <f t="shared" si="70"/>
        <v>857</v>
      </c>
      <c r="N263" s="198">
        <f t="shared" si="70"/>
        <v>937</v>
      </c>
      <c r="O263" s="198">
        <f t="shared" si="70"/>
        <v>1403</v>
      </c>
      <c r="P263" s="198">
        <f t="shared" si="70"/>
        <v>3847</v>
      </c>
      <c r="Q263" s="198">
        <f t="shared" si="70"/>
        <v>2707</v>
      </c>
      <c r="R263" s="198">
        <f t="shared" si="70"/>
        <v>695</v>
      </c>
      <c r="S263" s="198">
        <f t="shared" si="70"/>
        <v>819</v>
      </c>
      <c r="T263" s="198">
        <f t="shared" si="70"/>
        <v>1107</v>
      </c>
      <c r="U263" s="198">
        <f t="shared" si="70"/>
        <v>623</v>
      </c>
      <c r="V263" s="198">
        <f t="shared" si="70"/>
        <v>510</v>
      </c>
      <c r="W263" s="198">
        <f t="shared" si="70"/>
        <v>3298</v>
      </c>
      <c r="X263" s="198">
        <f t="shared" si="70"/>
        <v>506</v>
      </c>
      <c r="Y263" s="198">
        <f t="shared" si="70"/>
        <v>1165</v>
      </c>
      <c r="Z263" s="198">
        <f t="shared" si="70"/>
        <v>541</v>
      </c>
      <c r="AA263" s="198">
        <f t="shared" si="70"/>
        <v>967</v>
      </c>
      <c r="AB263" s="198">
        <f t="shared" si="70"/>
        <v>1576</v>
      </c>
    </row>
    <row r="264" spans="1:28" s="199" customFormat="1">
      <c r="A264" s="197"/>
      <c r="B264" s="197" t="s">
        <v>290</v>
      </c>
      <c r="C264" s="204">
        <f t="shared" si="69"/>
        <v>67975</v>
      </c>
      <c r="D264" s="198">
        <f>D262+D263</f>
        <v>8349</v>
      </c>
      <c r="E264" s="198">
        <f t="shared" ref="E264:AB264" si="71">E262+E263</f>
        <v>3555</v>
      </c>
      <c r="F264" s="198">
        <f t="shared" si="71"/>
        <v>5380</v>
      </c>
      <c r="G264" s="198">
        <f t="shared" si="71"/>
        <v>1000</v>
      </c>
      <c r="H264" s="198">
        <f t="shared" si="71"/>
        <v>1151</v>
      </c>
      <c r="I264" s="198">
        <f t="shared" si="71"/>
        <v>1096</v>
      </c>
      <c r="J264" s="198">
        <f t="shared" si="71"/>
        <v>5351</v>
      </c>
      <c r="K264" s="198">
        <f t="shared" si="71"/>
        <v>2863</v>
      </c>
      <c r="L264" s="198">
        <f t="shared" si="71"/>
        <v>1403</v>
      </c>
      <c r="M264" s="198">
        <f t="shared" si="71"/>
        <v>1544</v>
      </c>
      <c r="N264" s="198">
        <f t="shared" si="71"/>
        <v>1600</v>
      </c>
      <c r="O264" s="198">
        <f t="shared" si="71"/>
        <v>2506</v>
      </c>
      <c r="P264" s="198">
        <f t="shared" si="71"/>
        <v>6475</v>
      </c>
      <c r="Q264" s="198">
        <f t="shared" si="71"/>
        <v>4791</v>
      </c>
      <c r="R264" s="198">
        <f t="shared" si="71"/>
        <v>1252</v>
      </c>
      <c r="S264" s="198">
        <f t="shared" si="71"/>
        <v>1527</v>
      </c>
      <c r="T264" s="198">
        <f t="shared" si="71"/>
        <v>1796</v>
      </c>
      <c r="U264" s="198">
        <f t="shared" si="71"/>
        <v>1125</v>
      </c>
      <c r="V264" s="198">
        <f t="shared" si="71"/>
        <v>890</v>
      </c>
      <c r="W264" s="198">
        <f t="shared" si="71"/>
        <v>5812</v>
      </c>
      <c r="X264" s="198">
        <f t="shared" si="71"/>
        <v>878</v>
      </c>
      <c r="Y264" s="198">
        <f t="shared" si="71"/>
        <v>2028</v>
      </c>
      <c r="Z264" s="198">
        <f t="shared" si="71"/>
        <v>974</v>
      </c>
      <c r="AA264" s="198">
        <f t="shared" si="71"/>
        <v>1719</v>
      </c>
      <c r="AB264" s="198">
        <f t="shared" si="71"/>
        <v>2910</v>
      </c>
    </row>
    <row r="265" spans="1:28" s="202" customFormat="1">
      <c r="A265" s="200"/>
      <c r="B265" s="203" t="s">
        <v>484</v>
      </c>
      <c r="C265" s="205">
        <f>SUM(D265:AB265)</f>
        <v>121499</v>
      </c>
      <c r="D265" s="201">
        <f t="shared" ref="D265:AB265" si="72">D169+D171+D173+D175+D177+D182+D184+D186+D188+D190+D195+D197+D199+D201+D203+D208+D210+D212+D214+D216+D218+D220+D222+D224+D226+D228+D230+D232+D234+D236+D238+D240+D242+D244+D246+D248+D250+D252+D254+D256+D258+D260</f>
        <v>15179</v>
      </c>
      <c r="E265" s="201">
        <f t="shared" si="72"/>
        <v>6495</v>
      </c>
      <c r="F265" s="201">
        <f t="shared" si="72"/>
        <v>8726</v>
      </c>
      <c r="G265" s="201">
        <f t="shared" si="72"/>
        <v>1887</v>
      </c>
      <c r="H265" s="201">
        <f t="shared" si="72"/>
        <v>2023</v>
      </c>
      <c r="I265" s="201">
        <f t="shared" si="72"/>
        <v>1842</v>
      </c>
      <c r="J265" s="201">
        <f t="shared" si="72"/>
        <v>8837</v>
      </c>
      <c r="K265" s="201">
        <f t="shared" si="72"/>
        <v>5100</v>
      </c>
      <c r="L265" s="201">
        <f t="shared" si="72"/>
        <v>2454</v>
      </c>
      <c r="M265" s="201">
        <f t="shared" si="72"/>
        <v>2824</v>
      </c>
      <c r="N265" s="201">
        <f t="shared" si="72"/>
        <v>2791</v>
      </c>
      <c r="O265" s="201">
        <f t="shared" si="72"/>
        <v>4461</v>
      </c>
      <c r="P265" s="201">
        <f t="shared" si="72"/>
        <v>10680</v>
      </c>
      <c r="Q265" s="201">
        <f t="shared" si="72"/>
        <v>8606</v>
      </c>
      <c r="R265" s="201">
        <f t="shared" si="72"/>
        <v>2182</v>
      </c>
      <c r="S265" s="201">
        <f t="shared" si="72"/>
        <v>3061</v>
      </c>
      <c r="T265" s="201">
        <f t="shared" si="72"/>
        <v>3360</v>
      </c>
      <c r="U265" s="201">
        <f t="shared" si="72"/>
        <v>2029</v>
      </c>
      <c r="V265" s="201">
        <f t="shared" si="72"/>
        <v>1612</v>
      </c>
      <c r="W265" s="201">
        <f t="shared" si="72"/>
        <v>11210</v>
      </c>
      <c r="X265" s="201">
        <f t="shared" si="72"/>
        <v>1745</v>
      </c>
      <c r="Y265" s="201">
        <f t="shared" si="72"/>
        <v>3720</v>
      </c>
      <c r="Z265" s="201">
        <f t="shared" si="72"/>
        <v>1893</v>
      </c>
      <c r="AA265" s="201">
        <f t="shared" si="72"/>
        <v>3284</v>
      </c>
      <c r="AB265" s="201">
        <f t="shared" si="72"/>
        <v>5498</v>
      </c>
    </row>
    <row r="266" spans="1:28" s="202" customFormat="1">
      <c r="A266" s="200"/>
      <c r="B266" s="203" t="s">
        <v>485</v>
      </c>
      <c r="C266" s="205">
        <f>SUM(D266:AB266)</f>
        <v>143458</v>
      </c>
      <c r="D266" s="201">
        <f t="shared" ref="D266:AB266" si="73">D170+D172+D174+D176+D178+D183+D185+D187+D189+D191+D196+D198+D200+D202+D204+D209+D211+D213+D215+D217+D219+D221+D223+D225+D227+D229+D231+D233+D235+D237+D239+D241+D243+D245+D247+D249+D251+D253+D255+D257+D259+D261</f>
        <v>20035</v>
      </c>
      <c r="E266" s="201">
        <f t="shared" si="73"/>
        <v>7638</v>
      </c>
      <c r="F266" s="201">
        <f t="shared" si="73"/>
        <v>10742</v>
      </c>
      <c r="G266" s="201">
        <f t="shared" si="73"/>
        <v>2196</v>
      </c>
      <c r="H266" s="201">
        <f t="shared" si="73"/>
        <v>2507</v>
      </c>
      <c r="I266" s="201">
        <f t="shared" si="73"/>
        <v>2200</v>
      </c>
      <c r="J266" s="201">
        <f t="shared" si="73"/>
        <v>10464</v>
      </c>
      <c r="K266" s="201">
        <f t="shared" si="73"/>
        <v>5830</v>
      </c>
      <c r="L266" s="201">
        <f t="shared" si="73"/>
        <v>2854</v>
      </c>
      <c r="M266" s="201">
        <f t="shared" si="73"/>
        <v>3144</v>
      </c>
      <c r="N266" s="201">
        <f t="shared" si="73"/>
        <v>3128</v>
      </c>
      <c r="O266" s="201">
        <f t="shared" si="73"/>
        <v>5069</v>
      </c>
      <c r="P266" s="201">
        <f t="shared" si="73"/>
        <v>13440</v>
      </c>
      <c r="Q266" s="201">
        <f t="shared" si="73"/>
        <v>9799</v>
      </c>
      <c r="R266" s="201">
        <f t="shared" si="73"/>
        <v>2302</v>
      </c>
      <c r="S266" s="201">
        <f t="shared" si="73"/>
        <v>3198</v>
      </c>
      <c r="T266" s="201">
        <f t="shared" si="73"/>
        <v>4180</v>
      </c>
      <c r="U266" s="201">
        <f t="shared" si="73"/>
        <v>2404</v>
      </c>
      <c r="V266" s="201">
        <f t="shared" si="73"/>
        <v>1858</v>
      </c>
      <c r="W266" s="201">
        <f t="shared" si="73"/>
        <v>12814</v>
      </c>
      <c r="X266" s="201">
        <f t="shared" si="73"/>
        <v>1951</v>
      </c>
      <c r="Y266" s="201">
        <f t="shared" si="73"/>
        <v>4157</v>
      </c>
      <c r="Z266" s="201">
        <f t="shared" si="73"/>
        <v>2108</v>
      </c>
      <c r="AA266" s="201">
        <f t="shared" si="73"/>
        <v>3588</v>
      </c>
      <c r="AB266" s="201">
        <f t="shared" si="73"/>
        <v>5852</v>
      </c>
    </row>
    <row r="267" spans="1:28" s="202" customFormat="1">
      <c r="A267" s="200"/>
      <c r="B267" s="203" t="s">
        <v>290</v>
      </c>
      <c r="C267" s="205">
        <f>C265+C266</f>
        <v>264957</v>
      </c>
      <c r="D267" s="201">
        <f>D265+D266</f>
        <v>35214</v>
      </c>
      <c r="E267" s="201">
        <f t="shared" ref="E267:AB267" si="74">E265+E266</f>
        <v>14133</v>
      </c>
      <c r="F267" s="201">
        <f t="shared" si="74"/>
        <v>19468</v>
      </c>
      <c r="G267" s="201">
        <f t="shared" si="74"/>
        <v>4083</v>
      </c>
      <c r="H267" s="201">
        <f t="shared" si="74"/>
        <v>4530</v>
      </c>
      <c r="I267" s="201">
        <f t="shared" si="74"/>
        <v>4042</v>
      </c>
      <c r="J267" s="201">
        <f t="shared" si="74"/>
        <v>19301</v>
      </c>
      <c r="K267" s="201">
        <f t="shared" si="74"/>
        <v>10930</v>
      </c>
      <c r="L267" s="201">
        <f t="shared" si="74"/>
        <v>5308</v>
      </c>
      <c r="M267" s="201">
        <f t="shared" si="74"/>
        <v>5968</v>
      </c>
      <c r="N267" s="201">
        <f t="shared" si="74"/>
        <v>5919</v>
      </c>
      <c r="O267" s="201">
        <f t="shared" si="74"/>
        <v>9530</v>
      </c>
      <c r="P267" s="201">
        <f t="shared" si="74"/>
        <v>24120</v>
      </c>
      <c r="Q267" s="201">
        <f t="shared" si="74"/>
        <v>18405</v>
      </c>
      <c r="R267" s="201">
        <f t="shared" si="74"/>
        <v>4484</v>
      </c>
      <c r="S267" s="201">
        <f t="shared" si="74"/>
        <v>6259</v>
      </c>
      <c r="T267" s="201">
        <f t="shared" si="74"/>
        <v>7540</v>
      </c>
      <c r="U267" s="201">
        <f t="shared" si="74"/>
        <v>4433</v>
      </c>
      <c r="V267" s="201">
        <f t="shared" si="74"/>
        <v>3470</v>
      </c>
      <c r="W267" s="201">
        <f t="shared" si="74"/>
        <v>24024</v>
      </c>
      <c r="X267" s="201">
        <f t="shared" si="74"/>
        <v>3696</v>
      </c>
      <c r="Y267" s="201">
        <f t="shared" si="74"/>
        <v>7877</v>
      </c>
      <c r="Z267" s="201">
        <f t="shared" si="74"/>
        <v>4001</v>
      </c>
      <c r="AA267" s="201">
        <f t="shared" si="74"/>
        <v>6872</v>
      </c>
      <c r="AB267" s="201">
        <f t="shared" si="74"/>
        <v>11350</v>
      </c>
    </row>
    <row r="268" spans="1:28">
      <c r="A268" s="184" t="s">
        <v>395</v>
      </c>
      <c r="B268" s="184"/>
      <c r="C268" s="184"/>
      <c r="D268" s="185">
        <v>0</v>
      </c>
      <c r="E268" s="185">
        <v>0</v>
      </c>
      <c r="F268" s="185">
        <v>0</v>
      </c>
      <c r="G268" s="185">
        <v>0</v>
      </c>
      <c r="H268" s="185">
        <v>0</v>
      </c>
      <c r="I268" s="185">
        <v>0</v>
      </c>
      <c r="J268" s="185">
        <v>0</v>
      </c>
      <c r="K268" s="185">
        <v>0</v>
      </c>
      <c r="L268" s="185">
        <v>0</v>
      </c>
      <c r="M268" s="185">
        <v>0</v>
      </c>
      <c r="N268" s="185">
        <v>0</v>
      </c>
      <c r="O268" s="185">
        <v>0</v>
      </c>
      <c r="P268" s="185">
        <v>0</v>
      </c>
      <c r="Q268" s="185">
        <v>0</v>
      </c>
      <c r="R268" s="185">
        <v>0</v>
      </c>
      <c r="S268" s="185">
        <v>0</v>
      </c>
      <c r="T268" s="185">
        <v>0</v>
      </c>
      <c r="U268" s="185">
        <v>0</v>
      </c>
      <c r="V268" s="185">
        <v>0</v>
      </c>
      <c r="W268" s="185">
        <v>0</v>
      </c>
      <c r="X268" s="185">
        <v>0</v>
      </c>
      <c r="Y268" s="185">
        <v>0</v>
      </c>
      <c r="Z268" s="185">
        <v>0</v>
      </c>
      <c r="AA268" s="185">
        <v>0</v>
      </c>
      <c r="AB268" s="185">
        <v>0</v>
      </c>
    </row>
    <row r="269" spans="1:28">
      <c r="A269" s="184" t="s">
        <v>396</v>
      </c>
      <c r="B269" s="184"/>
      <c r="C269" s="184"/>
      <c r="D269" s="185">
        <v>0</v>
      </c>
      <c r="E269" s="185">
        <v>0</v>
      </c>
      <c r="F269" s="185">
        <v>0</v>
      </c>
      <c r="G269" s="185">
        <v>0</v>
      </c>
      <c r="H269" s="185">
        <v>0</v>
      </c>
      <c r="I269" s="185">
        <v>0</v>
      </c>
      <c r="J269" s="185">
        <v>0</v>
      </c>
      <c r="K269" s="185">
        <v>0</v>
      </c>
      <c r="L269" s="185">
        <v>0</v>
      </c>
      <c r="M269" s="185">
        <v>0</v>
      </c>
      <c r="N269" s="185">
        <v>0</v>
      </c>
      <c r="O269" s="185">
        <v>0</v>
      </c>
      <c r="P269" s="185">
        <v>0</v>
      </c>
      <c r="Q269" s="185">
        <v>0</v>
      </c>
      <c r="R269" s="185">
        <v>0</v>
      </c>
      <c r="S269" s="185">
        <v>0</v>
      </c>
      <c r="T269" s="185">
        <v>0</v>
      </c>
      <c r="U269" s="185">
        <v>0</v>
      </c>
      <c r="V269" s="185">
        <v>0</v>
      </c>
      <c r="W269" s="185">
        <v>0</v>
      </c>
      <c r="X269" s="185">
        <v>0</v>
      </c>
      <c r="Y269" s="185">
        <v>0</v>
      </c>
      <c r="Z269" s="185">
        <v>0</v>
      </c>
      <c r="AA269" s="185">
        <v>0</v>
      </c>
      <c r="AB269" s="185">
        <v>0</v>
      </c>
    </row>
    <row r="270" spans="1:28">
      <c r="A270" s="184" t="s">
        <v>397</v>
      </c>
      <c r="B270" s="184"/>
      <c r="C270" s="184"/>
      <c r="D270" s="185">
        <v>0</v>
      </c>
      <c r="E270" s="185">
        <v>0</v>
      </c>
      <c r="F270" s="185">
        <v>0</v>
      </c>
      <c r="G270" s="185">
        <v>0</v>
      </c>
      <c r="H270" s="185">
        <v>0</v>
      </c>
      <c r="I270" s="185">
        <v>0</v>
      </c>
      <c r="J270" s="185">
        <v>0</v>
      </c>
      <c r="K270" s="185">
        <v>0</v>
      </c>
      <c r="L270" s="185">
        <v>0</v>
      </c>
      <c r="M270" s="185">
        <v>0</v>
      </c>
      <c r="N270" s="185">
        <v>0</v>
      </c>
      <c r="O270" s="185">
        <v>0</v>
      </c>
      <c r="P270" s="185">
        <v>0</v>
      </c>
      <c r="Q270" s="185">
        <v>0</v>
      </c>
      <c r="R270" s="185">
        <v>0</v>
      </c>
      <c r="S270" s="185">
        <v>0</v>
      </c>
      <c r="T270" s="185">
        <v>0</v>
      </c>
      <c r="U270" s="185">
        <v>0</v>
      </c>
      <c r="V270" s="185">
        <v>0</v>
      </c>
      <c r="W270" s="185">
        <v>0</v>
      </c>
      <c r="X270" s="185">
        <v>0</v>
      </c>
      <c r="Y270" s="185">
        <v>0</v>
      </c>
      <c r="Z270" s="185">
        <v>0</v>
      </c>
      <c r="AA270" s="185">
        <v>0</v>
      </c>
      <c r="AB270" s="185">
        <v>0</v>
      </c>
    </row>
    <row r="271" spans="1:28">
      <c r="A271" s="184" t="s">
        <v>398</v>
      </c>
      <c r="B271" s="184"/>
      <c r="C271" s="184"/>
      <c r="D271" s="185">
        <v>1060</v>
      </c>
      <c r="E271" s="185">
        <v>202</v>
      </c>
      <c r="F271" s="185">
        <v>69</v>
      </c>
      <c r="G271" s="185">
        <v>114</v>
      </c>
      <c r="H271" s="185">
        <v>113</v>
      </c>
      <c r="I271" s="185">
        <v>80</v>
      </c>
      <c r="J271" s="185">
        <v>591</v>
      </c>
      <c r="K271" s="185">
        <v>282</v>
      </c>
      <c r="L271" s="185">
        <v>113</v>
      </c>
      <c r="M271" s="185">
        <v>80</v>
      </c>
      <c r="N271" s="185">
        <v>248</v>
      </c>
      <c r="O271" s="185">
        <v>132</v>
      </c>
      <c r="P271" s="185">
        <v>2709</v>
      </c>
      <c r="Q271" s="185">
        <v>1594</v>
      </c>
      <c r="R271" s="185">
        <v>109</v>
      </c>
      <c r="S271" s="185">
        <v>438</v>
      </c>
      <c r="T271" s="185">
        <v>242</v>
      </c>
      <c r="U271" s="185">
        <v>165</v>
      </c>
      <c r="V271" s="185">
        <v>54</v>
      </c>
      <c r="W271" s="185">
        <v>545</v>
      </c>
      <c r="X271" s="185">
        <v>18</v>
      </c>
      <c r="Y271" s="185">
        <v>406</v>
      </c>
      <c r="Z271" s="185">
        <v>125</v>
      </c>
      <c r="AA271" s="185">
        <v>128</v>
      </c>
      <c r="AB271" s="185">
        <v>88</v>
      </c>
    </row>
    <row r="272" spans="1:28">
      <c r="A272" s="184" t="s">
        <v>399</v>
      </c>
      <c r="B272" s="184"/>
      <c r="C272" s="184"/>
      <c r="D272" s="185">
        <v>928</v>
      </c>
      <c r="E272" s="185">
        <v>161</v>
      </c>
      <c r="F272" s="185">
        <v>71</v>
      </c>
      <c r="G272" s="185">
        <v>104</v>
      </c>
      <c r="H272" s="185">
        <v>84</v>
      </c>
      <c r="I272" s="185">
        <v>45</v>
      </c>
      <c r="J272" s="185">
        <v>486</v>
      </c>
      <c r="K272" s="185">
        <v>236</v>
      </c>
      <c r="L272" s="185">
        <v>55</v>
      </c>
      <c r="M272" s="185">
        <v>100</v>
      </c>
      <c r="N272" s="185">
        <v>252</v>
      </c>
      <c r="O272" s="185">
        <v>84</v>
      </c>
      <c r="P272" s="185">
        <v>1070</v>
      </c>
      <c r="Q272" s="185">
        <v>1700</v>
      </c>
      <c r="R272" s="185">
        <v>98</v>
      </c>
      <c r="S272" s="185">
        <v>448</v>
      </c>
      <c r="T272" s="185">
        <v>188</v>
      </c>
      <c r="U272" s="185">
        <v>149</v>
      </c>
      <c r="V272" s="185">
        <v>54</v>
      </c>
      <c r="W272" s="185">
        <v>515</v>
      </c>
      <c r="X272" s="185">
        <v>9</v>
      </c>
      <c r="Y272" s="185">
        <v>426</v>
      </c>
      <c r="Z272" s="185">
        <v>140</v>
      </c>
      <c r="AA272" s="185">
        <v>111</v>
      </c>
      <c r="AB272" s="185">
        <v>73</v>
      </c>
    </row>
    <row r="273" spans="1:28">
      <c r="A273" s="184" t="s">
        <v>400</v>
      </c>
      <c r="B273" s="184"/>
      <c r="C273" s="184"/>
      <c r="D273" s="185">
        <v>531</v>
      </c>
      <c r="E273" s="185">
        <v>27</v>
      </c>
      <c r="F273" s="185">
        <v>24</v>
      </c>
      <c r="G273" s="185">
        <v>12</v>
      </c>
      <c r="H273" s="185">
        <v>11</v>
      </c>
      <c r="I273" s="185">
        <v>12</v>
      </c>
      <c r="J273" s="185">
        <v>72</v>
      </c>
      <c r="K273" s="185">
        <v>287</v>
      </c>
      <c r="L273" s="185">
        <v>258</v>
      </c>
      <c r="M273" s="185">
        <v>248</v>
      </c>
      <c r="N273" s="185">
        <v>9</v>
      </c>
      <c r="O273" s="185">
        <v>141</v>
      </c>
      <c r="P273" s="185">
        <v>170</v>
      </c>
      <c r="Q273" s="185">
        <v>135</v>
      </c>
      <c r="R273" s="185">
        <v>412</v>
      </c>
      <c r="S273" s="185">
        <v>242</v>
      </c>
      <c r="T273" s="185">
        <v>7</v>
      </c>
      <c r="U273" s="185">
        <v>15</v>
      </c>
      <c r="V273" s="185">
        <v>9</v>
      </c>
      <c r="W273" s="185">
        <v>55</v>
      </c>
      <c r="X273" s="185">
        <v>4</v>
      </c>
      <c r="Y273" s="185">
        <v>27</v>
      </c>
      <c r="Z273" s="185">
        <v>15</v>
      </c>
      <c r="AA273" s="185">
        <v>39</v>
      </c>
      <c r="AB273" s="185">
        <v>372</v>
      </c>
    </row>
    <row r="274" spans="1:28">
      <c r="A274" s="184" t="s">
        <v>401</v>
      </c>
      <c r="B274" s="184"/>
      <c r="C274" s="184"/>
      <c r="D274" s="185">
        <v>313</v>
      </c>
      <c r="E274" s="185">
        <v>29</v>
      </c>
      <c r="F274" s="185">
        <v>24</v>
      </c>
      <c r="G274" s="185">
        <v>14</v>
      </c>
      <c r="H274" s="185">
        <v>11</v>
      </c>
      <c r="I274" s="185">
        <v>4</v>
      </c>
      <c r="J274" s="185">
        <v>85</v>
      </c>
      <c r="K274" s="185">
        <v>466</v>
      </c>
      <c r="L274" s="185">
        <v>438</v>
      </c>
      <c r="M274" s="185">
        <v>400</v>
      </c>
      <c r="N274" s="185">
        <v>16</v>
      </c>
      <c r="O274" s="185">
        <v>221</v>
      </c>
      <c r="P274" s="185">
        <v>80</v>
      </c>
      <c r="Q274" s="185">
        <v>193</v>
      </c>
      <c r="R274" s="185">
        <v>714</v>
      </c>
      <c r="S274" s="185">
        <v>481</v>
      </c>
      <c r="T274" s="185">
        <v>2</v>
      </c>
      <c r="U274" s="185">
        <v>15</v>
      </c>
      <c r="V274" s="185">
        <v>6</v>
      </c>
      <c r="W274" s="185">
        <v>44</v>
      </c>
      <c r="X274" s="185">
        <v>6</v>
      </c>
      <c r="Y274" s="185">
        <v>23</v>
      </c>
      <c r="Z274" s="185">
        <v>5</v>
      </c>
      <c r="AA274" s="185">
        <v>28</v>
      </c>
      <c r="AB274" s="185">
        <v>527</v>
      </c>
    </row>
    <row r="275" spans="1:28">
      <c r="A275" s="184" t="s">
        <v>402</v>
      </c>
      <c r="B275" s="184"/>
      <c r="C275" s="184"/>
      <c r="D275" s="185">
        <v>252</v>
      </c>
      <c r="E275" s="185">
        <v>42</v>
      </c>
      <c r="F275" s="185">
        <v>197</v>
      </c>
      <c r="G275" s="185">
        <v>4</v>
      </c>
      <c r="H275" s="185">
        <v>12</v>
      </c>
      <c r="I275" s="185">
        <v>10</v>
      </c>
      <c r="J275" s="185">
        <v>63</v>
      </c>
      <c r="K275" s="185">
        <v>34</v>
      </c>
      <c r="L275" s="185">
        <v>11</v>
      </c>
      <c r="M275" s="185">
        <v>19</v>
      </c>
      <c r="N275" s="185">
        <v>20</v>
      </c>
      <c r="O275" s="185">
        <v>33</v>
      </c>
      <c r="P275" s="185">
        <v>636</v>
      </c>
      <c r="Q275" s="185">
        <v>118</v>
      </c>
      <c r="R275" s="185">
        <v>66</v>
      </c>
      <c r="S275" s="185">
        <v>25</v>
      </c>
      <c r="T275" s="185">
        <v>17</v>
      </c>
      <c r="U275" s="185">
        <v>13</v>
      </c>
      <c r="V275" s="185">
        <v>6</v>
      </c>
      <c r="W275" s="185">
        <v>149</v>
      </c>
      <c r="X275" s="185">
        <v>6</v>
      </c>
      <c r="Y275" s="185">
        <v>223</v>
      </c>
      <c r="Z275" s="185">
        <v>19</v>
      </c>
      <c r="AA275" s="185">
        <v>100</v>
      </c>
      <c r="AB275" s="185">
        <v>42</v>
      </c>
    </row>
    <row r="276" spans="1:28">
      <c r="A276" s="184" t="s">
        <v>403</v>
      </c>
      <c r="B276" s="184"/>
      <c r="C276" s="184"/>
      <c r="D276" s="185">
        <v>250</v>
      </c>
      <c r="E276" s="185">
        <v>21</v>
      </c>
      <c r="F276" s="185">
        <v>191</v>
      </c>
      <c r="G276" s="185">
        <v>5</v>
      </c>
      <c r="H276" s="185">
        <v>2</v>
      </c>
      <c r="I276" s="185">
        <v>1</v>
      </c>
      <c r="J276" s="185">
        <v>51</v>
      </c>
      <c r="K276" s="185">
        <v>15</v>
      </c>
      <c r="L276" s="185">
        <v>2</v>
      </c>
      <c r="M276" s="185">
        <v>5</v>
      </c>
      <c r="N276" s="185">
        <v>2</v>
      </c>
      <c r="O276" s="185">
        <v>14</v>
      </c>
      <c r="P276" s="185">
        <v>62</v>
      </c>
      <c r="Q276" s="185">
        <v>88</v>
      </c>
      <c r="R276" s="185">
        <v>55</v>
      </c>
      <c r="S276" s="185">
        <v>5</v>
      </c>
      <c r="T276" s="185">
        <v>3</v>
      </c>
      <c r="U276" s="185">
        <v>3</v>
      </c>
      <c r="V276" s="185">
        <v>1</v>
      </c>
      <c r="W276" s="185">
        <v>140</v>
      </c>
      <c r="X276" s="185">
        <v>3</v>
      </c>
      <c r="Y276" s="185">
        <v>261</v>
      </c>
      <c r="Z276" s="185">
        <v>13</v>
      </c>
      <c r="AA276" s="185">
        <v>86</v>
      </c>
      <c r="AB276" s="185">
        <v>35</v>
      </c>
    </row>
  </sheetData>
  <autoFilter ref="A2:AC307">
    <filterColumn colId="2"/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29"/>
  <sheetViews>
    <sheetView workbookViewId="0">
      <pane ySplit="3" topLeftCell="A4" activePane="bottomLeft" state="frozen"/>
      <selection pane="bottomLeft" activeCell="H13" sqref="H13"/>
    </sheetView>
  </sheetViews>
  <sheetFormatPr defaultColWidth="9" defaultRowHeight="24"/>
  <cols>
    <col min="1" max="1" width="8.375" style="235" customWidth="1"/>
    <col min="2" max="2" width="13.625" style="235" customWidth="1"/>
    <col min="3" max="3" width="11.875" style="235" customWidth="1"/>
    <col min="4" max="4" width="27" style="246" customWidth="1"/>
    <col min="5" max="5" width="6.75" style="235" customWidth="1"/>
    <col min="6" max="7" width="9" style="235"/>
    <col min="8" max="8" width="8.375" style="235" customWidth="1"/>
    <col min="9" max="9" width="9.375" style="235" customWidth="1"/>
    <col min="10" max="10" width="7.125" style="235" customWidth="1"/>
    <col min="11" max="11" width="8.625" style="235" customWidth="1"/>
    <col min="12" max="14" width="9.125" style="235" bestFit="1" customWidth="1"/>
    <col min="15" max="16384" width="9" style="235"/>
  </cols>
  <sheetData>
    <row r="1" spans="1:14" ht="34.5" customHeight="1">
      <c r="A1" s="336" t="s">
        <v>964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s="237" customFormat="1" ht="96">
      <c r="A2" s="236" t="s">
        <v>898</v>
      </c>
      <c r="B2" s="236" t="s">
        <v>26</v>
      </c>
      <c r="C2" s="236" t="s">
        <v>899</v>
      </c>
      <c r="D2" s="236" t="s">
        <v>900</v>
      </c>
      <c r="E2" s="236" t="s">
        <v>901</v>
      </c>
      <c r="F2" s="236" t="s">
        <v>902</v>
      </c>
      <c r="G2" s="236" t="s">
        <v>903</v>
      </c>
      <c r="H2" s="247" t="s">
        <v>904</v>
      </c>
      <c r="I2" s="236" t="s">
        <v>971</v>
      </c>
      <c r="J2" s="236" t="s">
        <v>972</v>
      </c>
      <c r="K2" s="236" t="s">
        <v>973</v>
      </c>
      <c r="L2" s="236" t="s">
        <v>974</v>
      </c>
      <c r="M2" s="236" t="s">
        <v>975</v>
      </c>
      <c r="N2" s="236" t="s">
        <v>976</v>
      </c>
    </row>
    <row r="3" spans="1:14" s="237" customFormat="1">
      <c r="A3" s="236" t="s">
        <v>281</v>
      </c>
      <c r="B3" s="236" t="s">
        <v>282</v>
      </c>
      <c r="C3" s="236" t="s">
        <v>965</v>
      </c>
      <c r="D3" s="236" t="s">
        <v>966</v>
      </c>
      <c r="E3" s="236" t="s">
        <v>967</v>
      </c>
      <c r="F3" s="236" t="s">
        <v>968</v>
      </c>
      <c r="G3" s="236" t="s">
        <v>969</v>
      </c>
      <c r="H3" s="236" t="s">
        <v>970</v>
      </c>
      <c r="I3" s="236" t="s">
        <v>977</v>
      </c>
      <c r="J3" s="236" t="s">
        <v>978</v>
      </c>
      <c r="K3" s="236" t="s">
        <v>979</v>
      </c>
      <c r="L3" s="236" t="s">
        <v>980</v>
      </c>
      <c r="M3" s="236" t="s">
        <v>981</v>
      </c>
      <c r="N3" s="236" t="s">
        <v>982</v>
      </c>
    </row>
    <row r="4" spans="1:14" ht="20.25" customHeight="1">
      <c r="A4" s="238">
        <v>10</v>
      </c>
      <c r="B4" s="238" t="s">
        <v>905</v>
      </c>
      <c r="C4" s="238" t="s">
        <v>906</v>
      </c>
      <c r="D4" s="239" t="s">
        <v>907</v>
      </c>
      <c r="E4" s="240">
        <v>1</v>
      </c>
      <c r="F4" s="240" t="s">
        <v>281</v>
      </c>
      <c r="G4" s="249">
        <v>1000</v>
      </c>
      <c r="H4" s="249">
        <v>1188</v>
      </c>
      <c r="I4" s="240">
        <v>178</v>
      </c>
      <c r="J4" s="240">
        <v>32</v>
      </c>
      <c r="K4" s="240">
        <v>28</v>
      </c>
      <c r="L4" s="240">
        <v>20</v>
      </c>
      <c r="M4" s="240">
        <f>I4+J4+K4+L4</f>
        <v>258</v>
      </c>
      <c r="N4" s="240">
        <v>25</v>
      </c>
    </row>
    <row r="5" spans="1:14" ht="20.25" customHeight="1">
      <c r="A5" s="238">
        <v>10</v>
      </c>
      <c r="B5" s="238" t="s">
        <v>905</v>
      </c>
      <c r="C5" s="238" t="s">
        <v>908</v>
      </c>
      <c r="D5" s="239" t="s">
        <v>909</v>
      </c>
      <c r="E5" s="240">
        <v>2</v>
      </c>
      <c r="F5" s="240" t="s">
        <v>910</v>
      </c>
      <c r="G5" s="250">
        <v>180</v>
      </c>
      <c r="H5" s="249">
        <v>174</v>
      </c>
      <c r="I5" s="240">
        <v>12</v>
      </c>
      <c r="J5" s="240">
        <v>0</v>
      </c>
      <c r="K5" s="240">
        <v>0</v>
      </c>
      <c r="L5" s="240">
        <v>0</v>
      </c>
      <c r="M5" s="240">
        <v>12</v>
      </c>
      <c r="N5" s="240">
        <v>4</v>
      </c>
    </row>
    <row r="6" spans="1:14" ht="20.25" customHeight="1">
      <c r="A6" s="238">
        <v>10</v>
      </c>
      <c r="B6" s="238" t="s">
        <v>905</v>
      </c>
      <c r="C6" s="238" t="s">
        <v>911</v>
      </c>
      <c r="D6" s="239" t="s">
        <v>912</v>
      </c>
      <c r="E6" s="240">
        <v>3</v>
      </c>
      <c r="F6" s="240" t="s">
        <v>913</v>
      </c>
      <c r="G6" s="250">
        <v>300</v>
      </c>
      <c r="H6" s="249">
        <v>318</v>
      </c>
      <c r="I6" s="240">
        <v>4</v>
      </c>
      <c r="J6" s="240">
        <v>0</v>
      </c>
      <c r="K6" s="240">
        <v>0</v>
      </c>
      <c r="L6" s="240">
        <v>0</v>
      </c>
      <c r="M6" s="240">
        <v>4</v>
      </c>
      <c r="N6" s="240">
        <v>4</v>
      </c>
    </row>
    <row r="7" spans="1:14" ht="20.25" customHeight="1">
      <c r="A7" s="241">
        <v>10</v>
      </c>
      <c r="B7" s="241" t="s">
        <v>905</v>
      </c>
      <c r="C7" s="241" t="s">
        <v>914</v>
      </c>
      <c r="D7" s="242" t="s">
        <v>915</v>
      </c>
      <c r="E7" s="243">
        <v>3</v>
      </c>
      <c r="F7" s="243" t="s">
        <v>913</v>
      </c>
      <c r="G7" s="251">
        <v>60</v>
      </c>
      <c r="H7" s="252">
        <v>209</v>
      </c>
      <c r="I7" s="243">
        <v>6</v>
      </c>
      <c r="J7" s="243">
        <v>0</v>
      </c>
      <c r="K7" s="243">
        <v>0</v>
      </c>
      <c r="L7" s="243">
        <v>0</v>
      </c>
      <c r="M7" s="243">
        <v>6</v>
      </c>
      <c r="N7" s="243">
        <v>4</v>
      </c>
    </row>
    <row r="8" spans="1:14" s="244" customFormat="1" ht="20.25" customHeight="1">
      <c r="A8" s="238">
        <v>10</v>
      </c>
      <c r="B8" s="238" t="s">
        <v>905</v>
      </c>
      <c r="C8" s="238" t="s">
        <v>916</v>
      </c>
      <c r="D8" s="239" t="s">
        <v>917</v>
      </c>
      <c r="E8" s="240">
        <v>4</v>
      </c>
      <c r="F8" s="240" t="s">
        <v>918</v>
      </c>
      <c r="G8" s="250">
        <v>120</v>
      </c>
      <c r="H8" s="249">
        <v>143</v>
      </c>
      <c r="I8" s="240">
        <v>6</v>
      </c>
      <c r="J8" s="240">
        <v>0</v>
      </c>
      <c r="K8" s="240">
        <v>0</v>
      </c>
      <c r="L8" s="240">
        <v>0</v>
      </c>
      <c r="M8" s="240">
        <v>6</v>
      </c>
      <c r="N8" s="240">
        <v>3</v>
      </c>
    </row>
    <row r="9" spans="1:14" s="244" customFormat="1" ht="20.25" customHeight="1">
      <c r="A9" s="238">
        <v>10</v>
      </c>
      <c r="B9" s="238" t="s">
        <v>905</v>
      </c>
      <c r="C9" s="238" t="s">
        <v>919</v>
      </c>
      <c r="D9" s="239" t="s">
        <v>920</v>
      </c>
      <c r="E9" s="240">
        <v>4</v>
      </c>
      <c r="F9" s="240" t="s">
        <v>918</v>
      </c>
      <c r="G9" s="250">
        <v>60</v>
      </c>
      <c r="H9" s="249">
        <v>120</v>
      </c>
      <c r="I9" s="240">
        <v>0</v>
      </c>
      <c r="J9" s="240">
        <v>0</v>
      </c>
      <c r="K9" s="240">
        <v>0</v>
      </c>
      <c r="L9" s="240">
        <v>0</v>
      </c>
      <c r="M9" s="240">
        <v>0</v>
      </c>
      <c r="N9" s="240">
        <v>2</v>
      </c>
    </row>
    <row r="10" spans="1:14" s="244" customFormat="1" ht="20.25" customHeight="1">
      <c r="A10" s="238">
        <v>10</v>
      </c>
      <c r="B10" s="238" t="s">
        <v>905</v>
      </c>
      <c r="C10" s="238" t="s">
        <v>921</v>
      </c>
      <c r="D10" s="239" t="s">
        <v>922</v>
      </c>
      <c r="E10" s="240">
        <v>6</v>
      </c>
      <c r="F10" s="240" t="s">
        <v>923</v>
      </c>
      <c r="G10" s="250">
        <v>30</v>
      </c>
      <c r="H10" s="249">
        <v>43</v>
      </c>
      <c r="I10" s="240">
        <v>0</v>
      </c>
      <c r="J10" s="240">
        <v>0</v>
      </c>
      <c r="K10" s="240">
        <v>0</v>
      </c>
      <c r="L10" s="240">
        <v>0</v>
      </c>
      <c r="M10" s="240">
        <v>0</v>
      </c>
      <c r="N10" s="240">
        <v>1</v>
      </c>
    </row>
    <row r="11" spans="1:14" s="244" customFormat="1" ht="20.25" customHeight="1">
      <c r="A11" s="238">
        <v>10</v>
      </c>
      <c r="B11" s="238" t="s">
        <v>905</v>
      </c>
      <c r="C11" s="238" t="s">
        <v>924</v>
      </c>
      <c r="D11" s="239" t="s">
        <v>925</v>
      </c>
      <c r="E11" s="240">
        <v>6</v>
      </c>
      <c r="F11" s="240" t="s">
        <v>923</v>
      </c>
      <c r="G11" s="250">
        <v>30</v>
      </c>
      <c r="H11" s="249">
        <v>72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1</v>
      </c>
    </row>
    <row r="12" spans="1:14" s="244" customFormat="1" ht="20.25" customHeight="1">
      <c r="A12" s="238">
        <v>10</v>
      </c>
      <c r="B12" s="238" t="s">
        <v>905</v>
      </c>
      <c r="C12" s="238" t="s">
        <v>926</v>
      </c>
      <c r="D12" s="239" t="s">
        <v>927</v>
      </c>
      <c r="E12" s="240">
        <v>6</v>
      </c>
      <c r="F12" s="240" t="s">
        <v>923</v>
      </c>
      <c r="G12" s="250">
        <v>30</v>
      </c>
      <c r="H12" s="249">
        <v>37</v>
      </c>
      <c r="I12" s="240">
        <v>0</v>
      </c>
      <c r="J12" s="240">
        <v>0</v>
      </c>
      <c r="K12" s="240">
        <v>0</v>
      </c>
      <c r="L12" s="240">
        <v>0</v>
      </c>
      <c r="M12" s="240">
        <v>0</v>
      </c>
      <c r="N12" s="240">
        <v>1</v>
      </c>
    </row>
    <row r="13" spans="1:14" s="244" customFormat="1" ht="20.25" customHeight="1">
      <c r="A13" s="238">
        <v>10</v>
      </c>
      <c r="B13" s="238" t="s">
        <v>905</v>
      </c>
      <c r="C13" s="238" t="s">
        <v>928</v>
      </c>
      <c r="D13" s="239" t="s">
        <v>929</v>
      </c>
      <c r="E13" s="240">
        <v>6</v>
      </c>
      <c r="F13" s="240" t="s">
        <v>923</v>
      </c>
      <c r="G13" s="250">
        <v>30</v>
      </c>
      <c r="H13" s="249">
        <v>35</v>
      </c>
      <c r="I13" s="240">
        <v>0</v>
      </c>
      <c r="J13" s="240">
        <v>0</v>
      </c>
      <c r="K13" s="240">
        <v>0</v>
      </c>
      <c r="L13" s="240">
        <v>0</v>
      </c>
      <c r="M13" s="240">
        <v>0</v>
      </c>
      <c r="N13" s="240">
        <v>1</v>
      </c>
    </row>
    <row r="14" spans="1:14" s="244" customFormat="1" ht="20.25" customHeight="1">
      <c r="A14" s="238">
        <v>10</v>
      </c>
      <c r="B14" s="238" t="s">
        <v>905</v>
      </c>
      <c r="C14" s="238" t="s">
        <v>930</v>
      </c>
      <c r="D14" s="239" t="s">
        <v>931</v>
      </c>
      <c r="E14" s="240">
        <v>6</v>
      </c>
      <c r="F14" s="240" t="s">
        <v>923</v>
      </c>
      <c r="G14" s="250">
        <v>60</v>
      </c>
      <c r="H14" s="249">
        <v>60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1</v>
      </c>
    </row>
    <row r="15" spans="1:14" s="244" customFormat="1" ht="20.25" customHeight="1">
      <c r="A15" s="238">
        <v>10</v>
      </c>
      <c r="B15" s="238" t="s">
        <v>905</v>
      </c>
      <c r="C15" s="238" t="s">
        <v>932</v>
      </c>
      <c r="D15" s="239" t="s">
        <v>933</v>
      </c>
      <c r="E15" s="240">
        <v>6</v>
      </c>
      <c r="F15" s="240" t="s">
        <v>923</v>
      </c>
      <c r="G15" s="250">
        <v>30</v>
      </c>
      <c r="H15" s="249">
        <v>34</v>
      </c>
      <c r="I15" s="240">
        <v>0</v>
      </c>
      <c r="J15" s="240">
        <v>0</v>
      </c>
      <c r="K15" s="240">
        <v>0</v>
      </c>
      <c r="L15" s="240">
        <v>0</v>
      </c>
      <c r="M15" s="240">
        <v>0</v>
      </c>
      <c r="N15" s="240">
        <v>1</v>
      </c>
    </row>
    <row r="16" spans="1:14" s="244" customFormat="1" ht="20.25" customHeight="1">
      <c r="A16" s="238">
        <v>10</v>
      </c>
      <c r="B16" s="238" t="s">
        <v>905</v>
      </c>
      <c r="C16" s="238" t="s">
        <v>934</v>
      </c>
      <c r="D16" s="239" t="s">
        <v>935</v>
      </c>
      <c r="E16" s="240">
        <v>6</v>
      </c>
      <c r="F16" s="240" t="s">
        <v>923</v>
      </c>
      <c r="G16" s="250">
        <v>30</v>
      </c>
      <c r="H16" s="249">
        <v>60</v>
      </c>
      <c r="I16" s="240">
        <v>0</v>
      </c>
      <c r="J16" s="240">
        <v>0</v>
      </c>
      <c r="K16" s="240">
        <v>0</v>
      </c>
      <c r="L16" s="240">
        <v>0</v>
      </c>
      <c r="M16" s="240">
        <v>0</v>
      </c>
      <c r="N16" s="240">
        <v>1</v>
      </c>
    </row>
    <row r="17" spans="1:14" s="244" customFormat="1" ht="20.25" customHeight="1">
      <c r="A17" s="238">
        <v>10</v>
      </c>
      <c r="B17" s="238" t="s">
        <v>905</v>
      </c>
      <c r="C17" s="238" t="s">
        <v>936</v>
      </c>
      <c r="D17" s="239" t="s">
        <v>937</v>
      </c>
      <c r="E17" s="240">
        <v>6</v>
      </c>
      <c r="F17" s="240" t="s">
        <v>923</v>
      </c>
      <c r="G17" s="250">
        <v>60</v>
      </c>
      <c r="H17" s="249">
        <v>80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2</v>
      </c>
    </row>
    <row r="18" spans="1:14" s="244" customFormat="1" ht="20.25" customHeight="1">
      <c r="A18" s="238">
        <v>10</v>
      </c>
      <c r="B18" s="238" t="s">
        <v>905</v>
      </c>
      <c r="C18" s="238" t="s">
        <v>938</v>
      </c>
      <c r="D18" s="239" t="s">
        <v>939</v>
      </c>
      <c r="E18" s="240">
        <v>6</v>
      </c>
      <c r="F18" s="240" t="s">
        <v>923</v>
      </c>
      <c r="G18" s="250">
        <v>30</v>
      </c>
      <c r="H18" s="249">
        <v>30</v>
      </c>
      <c r="I18" s="240">
        <v>0</v>
      </c>
      <c r="J18" s="240">
        <v>0</v>
      </c>
      <c r="K18" s="240">
        <v>0</v>
      </c>
      <c r="L18" s="240">
        <v>0</v>
      </c>
      <c r="M18" s="240">
        <v>0</v>
      </c>
      <c r="N18" s="240">
        <v>1</v>
      </c>
    </row>
    <row r="19" spans="1:14" s="244" customFormat="1" ht="20.25" customHeight="1">
      <c r="A19" s="238">
        <v>10</v>
      </c>
      <c r="B19" s="238" t="s">
        <v>905</v>
      </c>
      <c r="C19" s="238" t="s">
        <v>940</v>
      </c>
      <c r="D19" s="239" t="s">
        <v>941</v>
      </c>
      <c r="E19" s="240">
        <v>6</v>
      </c>
      <c r="F19" s="240" t="s">
        <v>923</v>
      </c>
      <c r="G19" s="250">
        <v>30</v>
      </c>
      <c r="H19" s="249">
        <v>41</v>
      </c>
      <c r="I19" s="240">
        <v>0</v>
      </c>
      <c r="J19" s="240">
        <v>0</v>
      </c>
      <c r="K19" s="240">
        <v>0</v>
      </c>
      <c r="L19" s="240">
        <v>0</v>
      </c>
      <c r="M19" s="240">
        <v>0</v>
      </c>
      <c r="N19" s="240">
        <v>1</v>
      </c>
    </row>
    <row r="20" spans="1:14" s="244" customFormat="1" ht="20.25" customHeight="1">
      <c r="A20" s="238">
        <v>10</v>
      </c>
      <c r="B20" s="238" t="s">
        <v>905</v>
      </c>
      <c r="C20" s="238" t="s">
        <v>942</v>
      </c>
      <c r="D20" s="239" t="s">
        <v>943</v>
      </c>
      <c r="E20" s="240">
        <v>6</v>
      </c>
      <c r="F20" s="240" t="s">
        <v>923</v>
      </c>
      <c r="G20" s="250">
        <v>30</v>
      </c>
      <c r="H20" s="249">
        <v>28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1</v>
      </c>
    </row>
    <row r="21" spans="1:14" s="244" customFormat="1" ht="20.25" customHeight="1">
      <c r="A21" s="238">
        <v>10</v>
      </c>
      <c r="B21" s="238" t="s">
        <v>905</v>
      </c>
      <c r="C21" s="238" t="s">
        <v>944</v>
      </c>
      <c r="D21" s="239" t="s">
        <v>945</v>
      </c>
      <c r="E21" s="240">
        <v>6</v>
      </c>
      <c r="F21" s="240" t="s">
        <v>923</v>
      </c>
      <c r="G21" s="250">
        <v>30</v>
      </c>
      <c r="H21" s="249">
        <v>25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1</v>
      </c>
    </row>
    <row r="22" spans="1:14" s="244" customFormat="1" ht="20.25" customHeight="1">
      <c r="A22" s="241">
        <v>10</v>
      </c>
      <c r="B22" s="241" t="s">
        <v>905</v>
      </c>
      <c r="C22" s="241" t="s">
        <v>946</v>
      </c>
      <c r="D22" s="242" t="s">
        <v>947</v>
      </c>
      <c r="E22" s="243">
        <v>6</v>
      </c>
      <c r="F22" s="243" t="s">
        <v>923</v>
      </c>
      <c r="G22" s="251">
        <v>30</v>
      </c>
      <c r="H22" s="252">
        <v>30</v>
      </c>
      <c r="I22" s="243">
        <v>0</v>
      </c>
      <c r="J22" s="243">
        <v>0</v>
      </c>
      <c r="K22" s="243">
        <v>0</v>
      </c>
      <c r="L22" s="243">
        <v>0</v>
      </c>
      <c r="M22" s="243">
        <v>0</v>
      </c>
      <c r="N22" s="243">
        <v>1</v>
      </c>
    </row>
    <row r="23" spans="1:14" s="244" customFormat="1" ht="20.25" customHeight="1">
      <c r="A23" s="238">
        <v>10</v>
      </c>
      <c r="B23" s="238" t="s">
        <v>905</v>
      </c>
      <c r="C23" s="238" t="s">
        <v>948</v>
      </c>
      <c r="D23" s="239" t="s">
        <v>949</v>
      </c>
      <c r="E23" s="240">
        <v>6</v>
      </c>
      <c r="F23" s="240" t="s">
        <v>923</v>
      </c>
      <c r="G23" s="250">
        <v>60</v>
      </c>
      <c r="H23" s="249">
        <v>73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1</v>
      </c>
    </row>
    <row r="24" spans="1:14" s="245" customFormat="1" ht="20.25" customHeight="1">
      <c r="A24" s="238">
        <v>10</v>
      </c>
      <c r="B24" s="238" t="s">
        <v>905</v>
      </c>
      <c r="C24" s="238" t="s">
        <v>950</v>
      </c>
      <c r="D24" s="239" t="s">
        <v>951</v>
      </c>
      <c r="E24" s="240">
        <v>6</v>
      </c>
      <c r="F24" s="240" t="s">
        <v>923</v>
      </c>
      <c r="G24" s="250">
        <v>30</v>
      </c>
      <c r="H24" s="249">
        <v>60</v>
      </c>
      <c r="I24" s="240">
        <v>0</v>
      </c>
      <c r="J24" s="240">
        <v>0</v>
      </c>
      <c r="K24" s="240">
        <v>0</v>
      </c>
      <c r="L24" s="240">
        <v>0</v>
      </c>
      <c r="M24" s="240">
        <v>0</v>
      </c>
      <c r="N24" s="240">
        <v>1</v>
      </c>
    </row>
    <row r="25" spans="1:14" ht="20.25" customHeight="1">
      <c r="A25" s="238">
        <v>10</v>
      </c>
      <c r="B25" s="238" t="s">
        <v>905</v>
      </c>
      <c r="C25" s="238" t="s">
        <v>952</v>
      </c>
      <c r="D25" s="239" t="s">
        <v>953</v>
      </c>
      <c r="E25" s="240">
        <v>7</v>
      </c>
      <c r="F25" s="240" t="s">
        <v>954</v>
      </c>
      <c r="G25" s="250">
        <v>30</v>
      </c>
      <c r="H25" s="249">
        <v>10</v>
      </c>
      <c r="I25" s="240">
        <v>0</v>
      </c>
      <c r="J25" s="240">
        <v>0</v>
      </c>
      <c r="K25" s="240">
        <v>0</v>
      </c>
      <c r="L25" s="240">
        <v>0</v>
      </c>
      <c r="M25" s="240">
        <v>0</v>
      </c>
      <c r="N25" s="240">
        <v>0</v>
      </c>
    </row>
    <row r="26" spans="1:14" ht="20.25" customHeight="1">
      <c r="A26" s="238">
        <v>10</v>
      </c>
      <c r="B26" s="238" t="s">
        <v>905</v>
      </c>
      <c r="C26" s="238" t="s">
        <v>955</v>
      </c>
      <c r="D26" s="239" t="s">
        <v>956</v>
      </c>
      <c r="E26" s="240">
        <v>7</v>
      </c>
      <c r="F26" s="240" t="s">
        <v>954</v>
      </c>
      <c r="G26" s="250">
        <v>30</v>
      </c>
      <c r="H26" s="249">
        <v>10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</row>
    <row r="27" spans="1:14" ht="20.25" customHeight="1">
      <c r="A27" s="238">
        <v>10</v>
      </c>
      <c r="B27" s="238" t="s">
        <v>905</v>
      </c>
      <c r="C27" s="238" t="s">
        <v>957</v>
      </c>
      <c r="D27" s="239" t="s">
        <v>958</v>
      </c>
      <c r="E27" s="240">
        <v>7</v>
      </c>
      <c r="F27" s="240" t="s">
        <v>954</v>
      </c>
      <c r="G27" s="250">
        <v>30</v>
      </c>
      <c r="H27" s="249">
        <v>10</v>
      </c>
      <c r="I27" s="240">
        <v>0</v>
      </c>
      <c r="J27" s="240">
        <v>0</v>
      </c>
      <c r="K27" s="240">
        <v>0</v>
      </c>
      <c r="L27" s="240">
        <v>0</v>
      </c>
      <c r="M27" s="240">
        <v>0</v>
      </c>
      <c r="N27" s="240">
        <v>0</v>
      </c>
    </row>
    <row r="28" spans="1:14" ht="20.25" customHeight="1">
      <c r="A28" s="238">
        <v>10</v>
      </c>
      <c r="B28" s="238" t="s">
        <v>905</v>
      </c>
      <c r="C28" s="238" t="s">
        <v>959</v>
      </c>
      <c r="D28" s="239" t="s">
        <v>960</v>
      </c>
      <c r="E28" s="240">
        <v>7</v>
      </c>
      <c r="F28" s="240" t="s">
        <v>954</v>
      </c>
      <c r="G28" s="250">
        <v>30</v>
      </c>
      <c r="H28" s="249">
        <v>11</v>
      </c>
      <c r="I28" s="240">
        <v>0</v>
      </c>
      <c r="J28" s="240">
        <v>0</v>
      </c>
      <c r="K28" s="240">
        <v>0</v>
      </c>
      <c r="L28" s="240" t="s">
        <v>961</v>
      </c>
      <c r="M28" s="240">
        <v>0</v>
      </c>
      <c r="N28" s="240">
        <v>0</v>
      </c>
    </row>
    <row r="29" spans="1:14" ht="20.25" customHeight="1">
      <c r="A29" s="238">
        <v>10</v>
      </c>
      <c r="B29" s="238" t="s">
        <v>905</v>
      </c>
      <c r="C29" s="238" t="s">
        <v>962</v>
      </c>
      <c r="D29" s="239" t="s">
        <v>963</v>
      </c>
      <c r="E29" s="240">
        <v>7</v>
      </c>
      <c r="F29" s="240" t="s">
        <v>954</v>
      </c>
      <c r="G29" s="250">
        <v>30</v>
      </c>
      <c r="H29" s="249">
        <v>10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</row>
  </sheetData>
  <mergeCells count="1">
    <mergeCell ref="A1:N1"/>
  </mergeCells>
  <pageMargins left="0.7" right="0.7" top="0.75" bottom="0.75" header="0.3" footer="0.3"/>
  <ignoredErrors>
    <ignoredError sqref="C4:C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KPI ตรวจราชการ-PA</vt:lpstr>
      <vt:lpstr>print</vt:lpstr>
      <vt:lpstr>Data Health setting</vt:lpstr>
      <vt:lpstr>ประชากรจาก HDC</vt:lpstr>
      <vt:lpstr>ประชากรจาก HDC แยกรายกลุ่มอายุ</vt:lpstr>
      <vt:lpstr>ประชากร Catchment Area</vt:lpstr>
      <vt:lpstr>ประชากรทะเบียนราษฎร์  61 USE</vt:lpstr>
      <vt:lpstr>จำนวนเตียง รพ.62</vt:lpstr>
      <vt:lpstr>'KPI ตรวจราชการ-PA'!Print_Titles</vt:lpstr>
      <vt:lpstr>print!Print_Titles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ศรสวรรค์ คงเจริญ</dc:creator>
  <cp:lastModifiedBy>USER</cp:lastModifiedBy>
  <cp:lastPrinted>2019-09-20T08:23:35Z</cp:lastPrinted>
  <dcterms:created xsi:type="dcterms:W3CDTF">2016-09-10T03:12:07Z</dcterms:created>
  <dcterms:modified xsi:type="dcterms:W3CDTF">2019-11-19T04:03:05Z</dcterms:modified>
</cp:coreProperties>
</file>